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111\Downloads\"/>
    </mc:Choice>
  </mc:AlternateContent>
  <bookViews>
    <workbookView xWindow="0" yWindow="0" windowWidth="23040" windowHeight="9192" activeTab="2"/>
  </bookViews>
  <sheets>
    <sheet name="الإجمالية" sheetId="2" r:id="rId1"/>
    <sheet name="اسباب الاعتماد الاضافي" sheetId="3" r:id="rId2"/>
    <sheet name="المصروفات اقتصادي" sheetId="5" r:id="rId3"/>
    <sheet name="الموارد اقتصادي" sheetId="4" r:id="rId4"/>
    <sheet name="التقسيم الاداري" sheetId="1" r:id="rId5"/>
    <sheet name="وظيفي 2023 ومقارن سنتين" sheetId="10" r:id="rId6"/>
  </sheets>
  <externalReferences>
    <externalReference r:id="rId7"/>
    <externalReference r:id="rId8"/>
  </externalReferences>
  <definedNames>
    <definedName name="_xlnm._FilterDatabase" localSheetId="4" hidden="1">'التقسيم الاداري'!$E$1:$E$1428</definedName>
    <definedName name="_xlnm._FilterDatabase" localSheetId="2" hidden="1">'المصروفات اقتصادي'!$A$10:$WVV$367</definedName>
    <definedName name="_xlnm._FilterDatabase" localSheetId="3" hidden="1">'الموارد اقتصادي'!$A$10:$DZ$244</definedName>
    <definedName name="_xlnm.Print_Area" localSheetId="1">'اسباب الاعتماد الاضافي'!$A$1:$E$9</definedName>
    <definedName name="_xlnm.Print_Area" localSheetId="0">الإجمالية!$A$1:$M$32</definedName>
    <definedName name="_xlnm.Print_Area" localSheetId="4">'التقسيم الاداري'!$A$1:$E$352</definedName>
    <definedName name="_xlnm.Print_Area" localSheetId="2">'المصروفات اقتصادي'!$A$1:$L$367</definedName>
    <definedName name="_xlnm.Print_Area" localSheetId="3">'الموارد اقتصادي'!$A$1:$L$243</definedName>
    <definedName name="_xlnm.Print_Area" localSheetId="5">'وظيفي 2023 ومقارن سنتين'!$A$1:$O$9</definedName>
    <definedName name="_xlnm.Print_Area">#REF!</definedName>
    <definedName name="_xlnm.Print_Titles" localSheetId="0">الإجمالية!$1:$6</definedName>
    <definedName name="_xlnm.Print_Titles" localSheetId="4">'التقسيم الاداري'!$A:$A,'التقسيم الاداري'!$1:$2</definedName>
    <definedName name="_xlnm.Print_Titles" localSheetId="2">'المصروفات اقتصادي'!$A:$A,'المصروفات اقتصادي'!$1:$9</definedName>
    <definedName name="_xlnm.Print_Titles" localSheetId="3">'الموارد اقتصادي'!$A:$A,'الموارد اقتصادي'!$1:$9</definedName>
    <definedName name="_xlnm.Print_Titles" localSheetId="5">'وظيفي 2023 ومقارن سنتين'!$A:$A,'وظيفي 2023 ومقارن سنتين'!$1:$4</definedName>
    <definedName name="_xlnm.Print_Titles">#REF!</definedName>
    <definedName name="www" localSheetId="5">#REF!</definedName>
    <definedName name="www">#REF!</definedName>
    <definedName name="Z_098A3CC9_63FD_4344_990D_50B97B1CBC16_.wvu.FilterData" localSheetId="3" hidden="1">'الموارد اقتصادي'!$A$10:$A$243</definedName>
    <definedName name="Z_098A3CC9_63FD_4344_990D_50B97B1CBC16_.wvu.PrintArea" localSheetId="3" hidden="1">'الموارد اقتصادي'!$A$1:$A$243</definedName>
    <definedName name="Z_2366A4AA_EFD5_4D10_88A4_A5AEF684A1E9_.wvu.FilterData" localSheetId="2" hidden="1">'المصروفات اقتصادي'!#REF!</definedName>
    <definedName name="Z_2366A4AA_EFD5_4D10_88A4_A5AEF684A1E9_.wvu.FilterData" localSheetId="3" hidden="1">'الموارد اقتصادي'!$A$10:$A$243</definedName>
    <definedName name="Z_3EA5C815_C906_4A54_B990_AB5B0F31B9D0_.wvu.FilterData" localSheetId="3" hidden="1">'الموارد اقتصادي'!$A$10:$A$243</definedName>
    <definedName name="Z_59CF85D5_550E_4F79_BCCE_DA4B1F2B3295_.wvu.FilterData" localSheetId="2" hidden="1">'المصروفات اقتصادي'!#REF!</definedName>
    <definedName name="Z_59CF85D5_550E_4F79_BCCE_DA4B1F2B3295_.wvu.FilterData" localSheetId="3" hidden="1">'الموارد اقتصادي'!$A$10:$A$243</definedName>
    <definedName name="Z_59CF85D5_550E_4F79_BCCE_DA4B1F2B3295_.wvu.PrintTitles" localSheetId="2" hidden="1">'المصروفات اقتصادي'!#REF!</definedName>
    <definedName name="Z_59CF85D5_550E_4F79_BCCE_DA4B1F2B3295_.wvu.PrintTitles" localSheetId="3" hidden="1">'الموارد اقتصادي'!#REF!</definedName>
    <definedName name="Z_60DC1BD2_EF13_4943_9BE7_B39507026DEB_.wvu.FilterData" localSheetId="2" hidden="1">'المصروفات اقتصادي'!#REF!</definedName>
    <definedName name="Z_60DC1BD2_EF13_4943_9BE7_B39507026DEB_.wvu.FilterData" localSheetId="3" hidden="1">'الموارد اقتصادي'!$A$10:$A$243</definedName>
    <definedName name="Z_6C1A3837_BAED_4F92_8089_135DE99AA4AE_.wvu.FilterData" localSheetId="3" hidden="1">'الموارد اقتصادي'!$A$10:$A$243</definedName>
    <definedName name="Z_80495136_86EE_4A43_9B1F_DEA9DF57B154_.wvu.FilterData" localSheetId="2" hidden="1">'المصروفات اقتصادي'!#REF!</definedName>
    <definedName name="Z_818CA388_7812_486D_8D24_B9F9CA2D2C83_.wvu.FilterData" localSheetId="2" hidden="1">'المصروفات اقتصادي'!#REF!</definedName>
    <definedName name="Z_818CA388_7812_486D_8D24_B9F9CA2D2C83_.wvu.FilterData" localSheetId="3" hidden="1">'الموارد اقتصادي'!$A$10:$A$243</definedName>
    <definedName name="Z_818CA388_7812_486D_8D24_B9F9CA2D2C83_.wvu.PrintTitles" localSheetId="2" hidden="1">'المصروفات اقتصادي'!#REF!</definedName>
    <definedName name="Z_818CA388_7812_486D_8D24_B9F9CA2D2C83_.wvu.PrintTitles" localSheetId="3" hidden="1">'الموارد اقتصادي'!#REF!</definedName>
    <definedName name="Z_85B50A41_4E87_4707_94D0_1F6E2216B5E2_.wvu.FilterData" localSheetId="2" hidden="1">'المصروفات اقتصادي'!#REF!</definedName>
    <definedName name="Z_97443FF7_8A8E_4D0B_B8F8_0BBCA1AD29C6_.wvu.FilterData" localSheetId="2" hidden="1">'المصروفات اقتصادي'!#REF!</definedName>
    <definedName name="Z_DC99B7A9_8F20_4717_BD6A_7B46F99E1EF4_.wvu.FilterData" localSheetId="2" hidden="1">'المصروفات اقتصادي'!#REF!</definedName>
    <definedName name="Z_DC99B7A9_8F20_4717_BD6A_7B46F99E1EF4_.wvu.FilterData" localSheetId="3" hidden="1">'الموارد اقتصادي'!$A$10:$A$243</definedName>
    <definedName name="Z_F048A598_92B4_4AA9_B3D7_76E8E56AD548_.wvu.FilterData" localSheetId="2" hidden="1">'المصروفات اقتصادي'!#REF!</definedName>
    <definedName name="Z_F048A598_92B4_4AA9_B3D7_76E8E56AD548_.wvu.FilterData" localSheetId="3" hidden="1">'الموارد اقتصادي'!$A$10:$A$243</definedName>
    <definedName name="Z_F048A598_92B4_4AA9_B3D7_76E8E56AD548_.wvu.PrintTitles" localSheetId="2" hidden="1">'المصروفات اقتصادي'!#REF!</definedName>
    <definedName name="Z_F048A598_92B4_4AA9_B3D7_76E8E56AD548_.wvu.PrintTitles" localSheetId="3" hidden="1">'الموارد اقتصادي'!#REF!</definedName>
    <definedName name="ج_التموين_والتجارة" localSheetId="5">'[1]ميزانيات الوحدات '!#REF!</definedName>
    <definedName name="ج_التموين_والتجارة">'[1]ميزانيات الوحدات '!#REF!</definedName>
    <definedName name="ذ_الثقافة_والاعلام" localSheetId="5">'[1]ميزانيات الوحدات '!#REF!</definedName>
    <definedName name="ذ_الثقافة_والاعلام">'[1]ميزانيات الوحدات '!#REF!</definedName>
    <definedName name="ر_السياحة" localSheetId="5">'[1]ميزانيات الوحدات '!#REF!</definedName>
    <definedName name="ر_السياحة">'[1]ميزانيات الوحدات '!#REF!</definedName>
    <definedName name="ز_الدفاع_والأمن" localSheetId="5">'[1]ميزانيات الوحدات '!#REF!</definedName>
    <definedName name="ز_الدفاع_والأمن">'[1]ميزانيات الوحدات '!#REF!</definedName>
    <definedName name="س_التأمينات_والشئون_الاجتماعية" localSheetId="5">'[1]ميزانيات الوحدات '!#REF!</definedName>
    <definedName name="س_التأمينات_والشئون_الاجتماعية">'[1]ميزانيات الوحدات '!#REF!</definedName>
    <definedName name="ش_جهاز_تنظيم__السلكية_واللاسلكية" localSheetId="5">'[1]ميزانيات الوحدات '!#REF!</definedName>
    <definedName name="ش_جهاز_تنظيم__السلكية_واللاسلكية">'[1]ميزانيات الوحدات '!#REF!</definedName>
    <definedName name="ش146" localSheetId="5">#REF!</definedName>
    <definedName name="ش146">#REF!</definedName>
    <definedName name="ص_بنك_التنمية_الرئيسى_للإئتمان_الزراعى" localSheetId="5">'[1]ميزانيات الوحدات '!#REF!</definedName>
    <definedName name="ص_بنك_التنمية_الرئيسى_للإئتمان_الزراعى">'[1]ميزانيات الوحدات '!#REF!</definedName>
    <definedName name="صفحةأ_بيانى" localSheetId="5">'[2]الرسم البيانى'!#REF!</definedName>
    <definedName name="صفحةأ_بيانى">'[2]الرسم البيانى'!#REF!</definedName>
    <definedName name="صفحةغ_كفاية_الاستثمار" localSheetId="5">#REF!</definedName>
    <definedName name="صفحةغ_كفاية_الاستثمار">#REF!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262" i="1" l="1"/>
  <c r="B261" i="1"/>
  <c r="E261" i="1" s="1"/>
  <c r="C35" i="4"/>
  <c r="B35" i="4"/>
  <c r="E352" i="1"/>
  <c r="E351" i="1"/>
  <c r="E350" i="1"/>
  <c r="E349" i="1"/>
  <c r="E348" i="1"/>
  <c r="E347" i="1"/>
  <c r="E346" i="1"/>
  <c r="E345" i="1"/>
  <c r="E344" i="1"/>
  <c r="E343" i="1"/>
  <c r="E342" i="1"/>
  <c r="E341" i="1"/>
  <c r="E340" i="1"/>
  <c r="E339" i="1"/>
  <c r="E338" i="1"/>
  <c r="E337" i="1"/>
  <c r="E336" i="1"/>
  <c r="E335" i="1"/>
  <c r="E334" i="1"/>
  <c r="E333" i="1"/>
  <c r="E332" i="1"/>
  <c r="E331" i="1"/>
  <c r="E330" i="1"/>
  <c r="E329" i="1"/>
  <c r="E328" i="1"/>
  <c r="E327" i="1"/>
  <c r="E326" i="1"/>
  <c r="E325" i="1"/>
  <c r="E324" i="1"/>
  <c r="E323" i="1"/>
  <c r="E322" i="1"/>
  <c r="E321" i="1"/>
  <c r="E320" i="1"/>
  <c r="E319" i="1"/>
  <c r="E318" i="1"/>
  <c r="E317" i="1"/>
  <c r="E316" i="1"/>
  <c r="E315" i="1"/>
  <c r="E314" i="1"/>
  <c r="E313" i="1"/>
  <c r="E312" i="1"/>
  <c r="E311" i="1"/>
  <c r="E310" i="1"/>
  <c r="E309" i="1"/>
  <c r="E308" i="1"/>
  <c r="E307" i="1"/>
  <c r="E306" i="1"/>
  <c r="E305" i="1"/>
  <c r="E304" i="1"/>
  <c r="E303" i="1"/>
  <c r="E302" i="1"/>
  <c r="E301" i="1"/>
  <c r="E300" i="1"/>
  <c r="E299" i="1"/>
  <c r="E298" i="1"/>
  <c r="E297" i="1"/>
  <c r="E296" i="1"/>
  <c r="E295" i="1"/>
  <c r="E294" i="1"/>
  <c r="E293" i="1"/>
  <c r="E292" i="1"/>
  <c r="E291" i="1"/>
  <c r="E290" i="1"/>
  <c r="E289" i="1"/>
  <c r="E288" i="1"/>
  <c r="E287" i="1"/>
  <c r="E286" i="1"/>
  <c r="E285" i="1"/>
  <c r="E284" i="1"/>
  <c r="E283" i="1"/>
  <c r="E282" i="1"/>
  <c r="E281" i="1"/>
  <c r="E280" i="1"/>
  <c r="E279" i="1"/>
  <c r="E278" i="1"/>
  <c r="E277" i="1"/>
  <c r="E276" i="1"/>
  <c r="E275" i="1"/>
  <c r="E274" i="1"/>
  <c r="E273" i="1"/>
  <c r="E272" i="1"/>
  <c r="E271" i="1"/>
  <c r="E270" i="1"/>
  <c r="E269" i="1"/>
  <c r="E268" i="1"/>
  <c r="E267" i="1"/>
  <c r="E266" i="1"/>
  <c r="E265" i="1"/>
  <c r="E264" i="1"/>
  <c r="E263" i="1"/>
  <c r="E262" i="1"/>
  <c r="E260" i="1"/>
  <c r="E259" i="1"/>
  <c r="E258" i="1"/>
  <c r="E257" i="1"/>
  <c r="E256" i="1"/>
  <c r="E255" i="1"/>
  <c r="E254" i="1"/>
  <c r="E253" i="1"/>
  <c r="E252" i="1"/>
  <c r="E251" i="1"/>
  <c r="E250" i="1"/>
  <c r="E249" i="1"/>
  <c r="E248" i="1"/>
  <c r="E247" i="1"/>
  <c r="E246" i="1"/>
  <c r="E245" i="1"/>
  <c r="E244" i="1"/>
  <c r="E243" i="1"/>
  <c r="E242" i="1"/>
  <c r="E241" i="1"/>
  <c r="E240" i="1"/>
  <c r="E239" i="1"/>
  <c r="E238" i="1"/>
  <c r="E237" i="1"/>
  <c r="E236" i="1"/>
  <c r="E235" i="1"/>
  <c r="E234" i="1"/>
  <c r="E233" i="1"/>
  <c r="E232" i="1"/>
  <c r="E231" i="1"/>
  <c r="E230" i="1"/>
  <c r="E229" i="1"/>
  <c r="E228" i="1"/>
  <c r="E227" i="1"/>
  <c r="E226" i="1"/>
  <c r="E225" i="1"/>
  <c r="E224" i="1"/>
  <c r="E223" i="1"/>
  <c r="E222" i="1"/>
  <c r="E221" i="1"/>
  <c r="E220" i="1"/>
  <c r="E219" i="1"/>
  <c r="E218" i="1"/>
  <c r="E217" i="1"/>
  <c r="E216" i="1"/>
  <c r="E215" i="1"/>
  <c r="E214" i="1"/>
  <c r="E213" i="1"/>
  <c r="E212" i="1"/>
  <c r="E211" i="1"/>
  <c r="E210" i="1"/>
  <c r="E209" i="1"/>
  <c r="E208" i="1"/>
  <c r="E207" i="1"/>
  <c r="E206" i="1"/>
  <c r="E205" i="1"/>
  <c r="E204" i="1"/>
  <c r="E203" i="1"/>
  <c r="E202" i="1"/>
  <c r="E201" i="1"/>
  <c r="E200" i="1"/>
  <c r="E199" i="1"/>
  <c r="E198" i="1"/>
  <c r="E197" i="1"/>
  <c r="E196" i="1"/>
  <c r="E195" i="1"/>
  <c r="E194" i="1"/>
  <c r="E193" i="1"/>
  <c r="E192" i="1"/>
  <c r="E191" i="1"/>
  <c r="E190" i="1"/>
  <c r="E189" i="1"/>
  <c r="E188" i="1"/>
  <c r="E187" i="1"/>
  <c r="E186" i="1"/>
  <c r="E185" i="1"/>
  <c r="E184" i="1"/>
  <c r="E183" i="1"/>
  <c r="E182" i="1"/>
  <c r="E181" i="1"/>
  <c r="E180" i="1"/>
  <c r="E179" i="1"/>
  <c r="E178" i="1"/>
  <c r="E177" i="1"/>
  <c r="E176" i="1"/>
  <c r="E175" i="1"/>
  <c r="E174" i="1"/>
  <c r="E173" i="1"/>
  <c r="E172" i="1"/>
  <c r="E171" i="1"/>
  <c r="E170" i="1"/>
  <c r="E169" i="1"/>
  <c r="E168" i="1"/>
  <c r="E167" i="1"/>
  <c r="E166" i="1"/>
  <c r="E165" i="1"/>
  <c r="E164" i="1"/>
  <c r="E163" i="1"/>
  <c r="E162" i="1"/>
  <c r="E161" i="1"/>
  <c r="E160" i="1"/>
  <c r="E159" i="1"/>
  <c r="E158" i="1"/>
  <c r="E157" i="1"/>
  <c r="E156" i="1"/>
  <c r="E155" i="1"/>
  <c r="E154" i="1"/>
  <c r="E153" i="1"/>
  <c r="E152" i="1"/>
  <c r="E151" i="1"/>
  <c r="E150" i="1"/>
  <c r="E149" i="1"/>
  <c r="E148" i="1"/>
  <c r="E147" i="1"/>
  <c r="E146" i="1"/>
  <c r="E145" i="1"/>
  <c r="E144" i="1"/>
  <c r="E143" i="1"/>
  <c r="E142" i="1"/>
  <c r="E141" i="1"/>
  <c r="E140" i="1"/>
  <c r="E139" i="1"/>
  <c r="E138" i="1"/>
  <c r="E137" i="1"/>
  <c r="E136" i="1"/>
  <c r="E135" i="1"/>
  <c r="E134" i="1"/>
  <c r="E133" i="1"/>
  <c r="E132" i="1"/>
  <c r="E131" i="1"/>
  <c r="E130" i="1"/>
  <c r="E129" i="1"/>
  <c r="E128" i="1"/>
  <c r="E127" i="1"/>
  <c r="E126" i="1"/>
  <c r="E125" i="1"/>
  <c r="E124" i="1"/>
  <c r="E123" i="1"/>
  <c r="E122" i="1"/>
  <c r="E121" i="1"/>
  <c r="E120" i="1"/>
  <c r="E119" i="1"/>
  <c r="E118" i="1"/>
  <c r="E117" i="1"/>
  <c r="E116" i="1"/>
  <c r="E115" i="1"/>
  <c r="E114" i="1"/>
  <c r="E113" i="1"/>
  <c r="E112" i="1"/>
  <c r="E111" i="1"/>
  <c r="E110" i="1"/>
  <c r="E109" i="1"/>
  <c r="E108" i="1"/>
  <c r="E107" i="1"/>
  <c r="E106" i="1"/>
  <c r="E105" i="1"/>
  <c r="E104" i="1"/>
  <c r="E103" i="1"/>
  <c r="E102" i="1"/>
  <c r="E101" i="1"/>
  <c r="E100" i="1"/>
  <c r="E99" i="1"/>
  <c r="E98" i="1"/>
  <c r="E97" i="1"/>
  <c r="E96" i="1"/>
  <c r="E95" i="1"/>
  <c r="E94" i="1"/>
  <c r="E93" i="1"/>
  <c r="E92" i="1"/>
  <c r="E91" i="1"/>
  <c r="E90" i="1"/>
  <c r="E89" i="1"/>
  <c r="E88" i="1"/>
  <c r="E87" i="1"/>
  <c r="E86" i="1"/>
  <c r="E85" i="1"/>
  <c r="E84" i="1"/>
  <c r="E83" i="1"/>
  <c r="E82" i="1"/>
  <c r="E81" i="1"/>
  <c r="E80" i="1"/>
  <c r="E79" i="1"/>
  <c r="E78" i="1"/>
  <c r="E77" i="1"/>
  <c r="E76" i="1"/>
  <c r="E75" i="1"/>
  <c r="E74" i="1"/>
  <c r="E73" i="1"/>
  <c r="E72" i="1"/>
  <c r="E71" i="1"/>
  <c r="E70" i="1"/>
  <c r="E69" i="1"/>
  <c r="E68" i="1"/>
  <c r="E67" i="1"/>
  <c r="E66" i="1"/>
  <c r="E65" i="1"/>
  <c r="E64" i="1"/>
  <c r="E63" i="1"/>
  <c r="E62" i="1"/>
  <c r="E61" i="1"/>
  <c r="E60" i="1"/>
  <c r="E59" i="1"/>
  <c r="E58" i="1"/>
  <c r="E57" i="1"/>
  <c r="E56" i="1"/>
  <c r="E55" i="1"/>
  <c r="E54" i="1"/>
  <c r="E53" i="1"/>
  <c r="E52" i="1"/>
  <c r="E51" i="1"/>
  <c r="E50" i="1"/>
  <c r="E49" i="1"/>
  <c r="E48" i="1"/>
  <c r="E47" i="1"/>
  <c r="E46" i="1"/>
  <c r="E45" i="1"/>
  <c r="E44" i="1"/>
  <c r="E43" i="1"/>
  <c r="E42" i="1"/>
  <c r="E41" i="1"/>
  <c r="E40" i="1"/>
  <c r="E39" i="1"/>
  <c r="E38" i="1"/>
  <c r="E37" i="1"/>
  <c r="E36" i="1"/>
  <c r="E35" i="1"/>
  <c r="E34" i="1"/>
  <c r="E33" i="1"/>
  <c r="E32" i="1"/>
  <c r="E31" i="1"/>
  <c r="E30" i="1"/>
  <c r="E29" i="1"/>
  <c r="E28" i="1"/>
  <c r="E27" i="1"/>
  <c r="E26" i="1"/>
  <c r="E25" i="1"/>
  <c r="E24" i="1"/>
  <c r="E23" i="1"/>
  <c r="E22" i="1"/>
  <c r="E21" i="1"/>
  <c r="E20" i="1"/>
  <c r="E19" i="1"/>
  <c r="E18" i="1"/>
  <c r="E17" i="1"/>
  <c r="E16" i="1"/>
  <c r="E15" i="1"/>
  <c r="E14" i="1"/>
  <c r="E13" i="1"/>
  <c r="E12" i="1"/>
  <c r="E11" i="1"/>
  <c r="E10" i="1"/>
  <c r="E9" i="1"/>
  <c r="E8" i="1"/>
  <c r="E7" i="1"/>
  <c r="E6" i="1"/>
  <c r="E5" i="1"/>
  <c r="E4" i="1"/>
  <c r="E3" i="1"/>
  <c r="K279" i="5"/>
  <c r="D279" i="5"/>
  <c r="C279" i="5"/>
  <c r="B279" i="5"/>
  <c r="D276" i="5"/>
  <c r="C276" i="5"/>
  <c r="D275" i="5"/>
  <c r="K275" i="5"/>
  <c r="I275" i="5"/>
  <c r="C275" i="5"/>
  <c r="B275" i="5"/>
  <c r="O9" i="10" l="1"/>
  <c r="N9" i="10"/>
  <c r="M9" i="10"/>
  <c r="L9" i="10"/>
  <c r="K9" i="10"/>
  <c r="J9" i="10"/>
  <c r="I9" i="10"/>
  <c r="H9" i="10"/>
  <c r="G9" i="10"/>
  <c r="F9" i="10"/>
  <c r="E9" i="10"/>
  <c r="D9" i="10"/>
  <c r="C9" i="10"/>
  <c r="B9" i="10"/>
  <c r="I367" i="5" l="1"/>
  <c r="L367" i="5" s="1"/>
  <c r="I366" i="5"/>
  <c r="J366" i="5" s="1"/>
  <c r="I365" i="5"/>
  <c r="I364" i="5"/>
  <c r="I363" i="5"/>
  <c r="J363" i="5" s="1"/>
  <c r="I362" i="5"/>
  <c r="I361" i="5"/>
  <c r="L361" i="5" s="1"/>
  <c r="I360" i="5"/>
  <c r="I359" i="5"/>
  <c r="L359" i="5" s="1"/>
  <c r="I358" i="5"/>
  <c r="L358" i="5" s="1"/>
  <c r="I357" i="5"/>
  <c r="I356" i="5"/>
  <c r="J356" i="5" s="1"/>
  <c r="I355" i="5"/>
  <c r="I354" i="5"/>
  <c r="J354" i="5" s="1"/>
  <c r="I353" i="5"/>
  <c r="I352" i="5"/>
  <c r="L352" i="5" s="1"/>
  <c r="I351" i="5"/>
  <c r="I350" i="5"/>
  <c r="L350" i="5" s="1"/>
  <c r="I349" i="5"/>
  <c r="I348" i="5"/>
  <c r="I347" i="5"/>
  <c r="I346" i="5"/>
  <c r="J346" i="5" s="1"/>
  <c r="I345" i="5"/>
  <c r="I344" i="5"/>
  <c r="L344" i="5" s="1"/>
  <c r="I343" i="5"/>
  <c r="I342" i="5"/>
  <c r="J342" i="5" s="1"/>
  <c r="I341" i="5"/>
  <c r="L341" i="5" s="1"/>
  <c r="I340" i="5"/>
  <c r="J340" i="5" s="1"/>
  <c r="I339" i="5"/>
  <c r="J339" i="5" s="1"/>
  <c r="I338" i="5"/>
  <c r="I337" i="5"/>
  <c r="J337" i="5" s="1"/>
  <c r="I336" i="5"/>
  <c r="I335" i="5"/>
  <c r="L335" i="5" s="1"/>
  <c r="I334" i="5"/>
  <c r="I333" i="5"/>
  <c r="L333" i="5" s="1"/>
  <c r="I332" i="5"/>
  <c r="L332" i="5" s="1"/>
  <c r="I331" i="5"/>
  <c r="J331" i="5" s="1"/>
  <c r="I330" i="5"/>
  <c r="L330" i="5" s="1"/>
  <c r="I329" i="5"/>
  <c r="I328" i="5"/>
  <c r="J328" i="5" s="1"/>
  <c r="I327" i="5"/>
  <c r="I326" i="5"/>
  <c r="L326" i="5" s="1"/>
  <c r="I325" i="5"/>
  <c r="I324" i="5"/>
  <c r="L324" i="5" s="1"/>
  <c r="I323" i="5"/>
  <c r="J323" i="5" s="1"/>
  <c r="I322" i="5"/>
  <c r="I321" i="5"/>
  <c r="I320" i="5"/>
  <c r="J320" i="5" s="1"/>
  <c r="I319" i="5"/>
  <c r="L319" i="5" s="1"/>
  <c r="I318" i="5"/>
  <c r="L318" i="5" s="1"/>
  <c r="I317" i="5"/>
  <c r="L317" i="5" s="1"/>
  <c r="I316" i="5"/>
  <c r="J316" i="5" s="1"/>
  <c r="I315" i="5"/>
  <c r="L315" i="5" s="1"/>
  <c r="I314" i="5"/>
  <c r="I313" i="5"/>
  <c r="J313" i="5" s="1"/>
  <c r="I312" i="5"/>
  <c r="I311" i="5"/>
  <c r="L311" i="5" s="1"/>
  <c r="I310" i="5"/>
  <c r="I309" i="5"/>
  <c r="J309" i="5" s="1"/>
  <c r="I308" i="5"/>
  <c r="I307" i="5"/>
  <c r="I306" i="5"/>
  <c r="I305" i="5"/>
  <c r="I304" i="5"/>
  <c r="L304" i="5" s="1"/>
  <c r="I303" i="5"/>
  <c r="L303" i="5" s="1"/>
  <c r="I302" i="5"/>
  <c r="J302" i="5" s="1"/>
  <c r="I301" i="5"/>
  <c r="L301" i="5" s="1"/>
  <c r="I300" i="5"/>
  <c r="J300" i="5" s="1"/>
  <c r="I299" i="5"/>
  <c r="I298" i="5"/>
  <c r="I297" i="5"/>
  <c r="J297" i="5" s="1"/>
  <c r="I296" i="5"/>
  <c r="I295" i="5"/>
  <c r="I294" i="5"/>
  <c r="I293" i="5"/>
  <c r="L293" i="5" s="1"/>
  <c r="I292" i="5"/>
  <c r="I291" i="5"/>
  <c r="I290" i="5"/>
  <c r="I289" i="5"/>
  <c r="L289" i="5" s="1"/>
  <c r="I288" i="5"/>
  <c r="J288" i="5" s="1"/>
  <c r="I287" i="5"/>
  <c r="I286" i="5"/>
  <c r="J286" i="5" s="1"/>
  <c r="I285" i="5"/>
  <c r="I284" i="5"/>
  <c r="I283" i="5"/>
  <c r="I282" i="5"/>
  <c r="L282" i="5" s="1"/>
  <c r="I281" i="5"/>
  <c r="I280" i="5"/>
  <c r="I279" i="5"/>
  <c r="I278" i="5"/>
  <c r="L278" i="5" s="1"/>
  <c r="I277" i="5"/>
  <c r="I276" i="5"/>
  <c r="I274" i="5"/>
  <c r="J274" i="5" s="1"/>
  <c r="I273" i="5"/>
  <c r="I272" i="5"/>
  <c r="L272" i="5" s="1"/>
  <c r="I271" i="5"/>
  <c r="J271" i="5" s="1"/>
  <c r="I270" i="5"/>
  <c r="L270" i="5" s="1"/>
  <c r="I269" i="5"/>
  <c r="I268" i="5"/>
  <c r="L268" i="5" s="1"/>
  <c r="I267" i="5"/>
  <c r="L267" i="5" s="1"/>
  <c r="I266" i="5"/>
  <c r="L266" i="5" s="1"/>
  <c r="I265" i="5"/>
  <c r="I264" i="5"/>
  <c r="J264" i="5" s="1"/>
  <c r="I263" i="5"/>
  <c r="J263" i="5" s="1"/>
  <c r="I262" i="5"/>
  <c r="I261" i="5"/>
  <c r="J261" i="5" s="1"/>
  <c r="I260" i="5"/>
  <c r="I259" i="5"/>
  <c r="J259" i="5" s="1"/>
  <c r="I258" i="5"/>
  <c r="L258" i="5" s="1"/>
  <c r="I257" i="5"/>
  <c r="J257" i="5" s="1"/>
  <c r="I256" i="5"/>
  <c r="I255" i="5"/>
  <c r="J255" i="5" s="1"/>
  <c r="I254" i="5"/>
  <c r="J254" i="5" s="1"/>
  <c r="I253" i="5"/>
  <c r="J253" i="5" s="1"/>
  <c r="I252" i="5"/>
  <c r="J252" i="5" s="1"/>
  <c r="I251" i="5"/>
  <c r="J251" i="5" s="1"/>
  <c r="L250" i="5"/>
  <c r="I249" i="5"/>
  <c r="I248" i="5"/>
  <c r="L248" i="5" s="1"/>
  <c r="I247" i="5"/>
  <c r="L247" i="5" s="1"/>
  <c r="I246" i="5"/>
  <c r="J246" i="5" s="1"/>
  <c r="I245" i="5"/>
  <c r="J245" i="5" s="1"/>
  <c r="I244" i="5"/>
  <c r="L244" i="5" s="1"/>
  <c r="I243" i="5"/>
  <c r="L243" i="5" s="1"/>
  <c r="I242" i="5"/>
  <c r="J242" i="5" s="1"/>
  <c r="I241" i="5"/>
  <c r="I240" i="5"/>
  <c r="I239" i="5"/>
  <c r="L239" i="5" s="1"/>
  <c r="I238" i="5"/>
  <c r="J238" i="5" s="1"/>
  <c r="I236" i="5"/>
  <c r="J236" i="5" s="1"/>
  <c r="I235" i="5"/>
  <c r="I234" i="5"/>
  <c r="I233" i="5"/>
  <c r="J233" i="5" s="1"/>
  <c r="I232" i="5"/>
  <c r="I231" i="5"/>
  <c r="I230" i="5"/>
  <c r="L230" i="5" s="1"/>
  <c r="I229" i="5"/>
  <c r="I228" i="5"/>
  <c r="L228" i="5" s="1"/>
  <c r="I227" i="5"/>
  <c r="L227" i="5" s="1"/>
  <c r="L226" i="5"/>
  <c r="I225" i="5"/>
  <c r="J225" i="5" s="1"/>
  <c r="I224" i="5"/>
  <c r="I223" i="5"/>
  <c r="I222" i="5"/>
  <c r="J222" i="5" s="1"/>
  <c r="I221" i="5"/>
  <c r="I220" i="5"/>
  <c r="I219" i="5"/>
  <c r="L219" i="5" s="1"/>
  <c r="I218" i="5"/>
  <c r="I217" i="5"/>
  <c r="L217" i="5" s="1"/>
  <c r="I216" i="5"/>
  <c r="L216" i="5" s="1"/>
  <c r="I215" i="5"/>
  <c r="I214" i="5"/>
  <c r="L214" i="5" s="1"/>
  <c r="I213" i="5"/>
  <c r="I212" i="5"/>
  <c r="J212" i="5" s="1"/>
  <c r="L211" i="5"/>
  <c r="L210" i="5"/>
  <c r="I209" i="5"/>
  <c r="J209" i="5" s="1"/>
  <c r="I208" i="5"/>
  <c r="I207" i="5"/>
  <c r="L207" i="5" s="1"/>
  <c r="I206" i="5"/>
  <c r="J206" i="5" s="1"/>
  <c r="I205" i="5"/>
  <c r="L205" i="5" s="1"/>
  <c r="I204" i="5"/>
  <c r="I203" i="5"/>
  <c r="I202" i="5"/>
  <c r="L202" i="5" s="1"/>
  <c r="I201" i="5"/>
  <c r="I200" i="5"/>
  <c r="I199" i="5"/>
  <c r="L199" i="5" s="1"/>
  <c r="I198" i="5"/>
  <c r="L198" i="5" s="1"/>
  <c r="I197" i="5"/>
  <c r="I196" i="5"/>
  <c r="I195" i="5"/>
  <c r="J195" i="5" s="1"/>
  <c r="I194" i="5"/>
  <c r="I193" i="5"/>
  <c r="I192" i="5"/>
  <c r="L192" i="5" s="1"/>
  <c r="I191" i="5"/>
  <c r="I190" i="5"/>
  <c r="I189" i="5"/>
  <c r="L189" i="5" s="1"/>
  <c r="I188" i="5"/>
  <c r="I187" i="5"/>
  <c r="I186" i="5"/>
  <c r="I185" i="5"/>
  <c r="L184" i="5"/>
  <c r="I183" i="5"/>
  <c r="J183" i="5" s="1"/>
  <c r="I182" i="5"/>
  <c r="I181" i="5"/>
  <c r="J181" i="5" s="1"/>
  <c r="I180" i="5"/>
  <c r="I179" i="5"/>
  <c r="I178" i="5"/>
  <c r="L178" i="5" s="1"/>
  <c r="I177" i="5"/>
  <c r="J177" i="5" s="1"/>
  <c r="I176" i="5"/>
  <c r="L176" i="5" s="1"/>
  <c r="I175" i="5"/>
  <c r="L175" i="5" s="1"/>
  <c r="I174" i="5"/>
  <c r="J174" i="5" s="1"/>
  <c r="I173" i="5"/>
  <c r="L173" i="5" s="1"/>
  <c r="I172" i="5"/>
  <c r="L172" i="5" s="1"/>
  <c r="I171" i="5"/>
  <c r="L171" i="5" s="1"/>
  <c r="I170" i="5"/>
  <c r="J170" i="5" s="1"/>
  <c r="I169" i="5"/>
  <c r="I168" i="5"/>
  <c r="I167" i="5"/>
  <c r="L167" i="5" s="1"/>
  <c r="I166" i="5"/>
  <c r="J166" i="5" s="1"/>
  <c r="I165" i="5"/>
  <c r="L165" i="5" s="1"/>
  <c r="I164" i="5"/>
  <c r="J164" i="5" s="1"/>
  <c r="I163" i="5"/>
  <c r="J163" i="5" s="1"/>
  <c r="I162" i="5"/>
  <c r="L162" i="5" s="1"/>
  <c r="I161" i="5"/>
  <c r="I160" i="5"/>
  <c r="J160" i="5" s="1"/>
  <c r="I159" i="5"/>
  <c r="L159" i="5" s="1"/>
  <c r="I158" i="5"/>
  <c r="L158" i="5" s="1"/>
  <c r="I157" i="5"/>
  <c r="I156" i="5"/>
  <c r="L156" i="5" s="1"/>
  <c r="I155" i="5"/>
  <c r="J155" i="5" s="1"/>
  <c r="I154" i="5"/>
  <c r="J154" i="5" s="1"/>
  <c r="I153" i="5"/>
  <c r="I152" i="5"/>
  <c r="L152" i="5" s="1"/>
  <c r="I151" i="5"/>
  <c r="I150" i="5"/>
  <c r="J150" i="5" s="1"/>
  <c r="I149" i="5"/>
  <c r="L149" i="5" s="1"/>
  <c r="I148" i="5"/>
  <c r="J148" i="5" s="1"/>
  <c r="I147" i="5"/>
  <c r="L147" i="5" s="1"/>
  <c r="I146" i="5"/>
  <c r="I145" i="5"/>
  <c r="J145" i="5" s="1"/>
  <c r="I144" i="5"/>
  <c r="L144" i="5" s="1"/>
  <c r="I143" i="5"/>
  <c r="L143" i="5" s="1"/>
  <c r="I142" i="5"/>
  <c r="L142" i="5" s="1"/>
  <c r="I141" i="5"/>
  <c r="I140" i="5"/>
  <c r="I139" i="5"/>
  <c r="L139" i="5" s="1"/>
  <c r="I138" i="5"/>
  <c r="J138" i="5" s="1"/>
  <c r="I137" i="5"/>
  <c r="I136" i="5"/>
  <c r="I135" i="5"/>
  <c r="J135" i="5" s="1"/>
  <c r="I134" i="5"/>
  <c r="L134" i="5" s="1"/>
  <c r="I133" i="5"/>
  <c r="I132" i="5"/>
  <c r="I131" i="5"/>
  <c r="L131" i="5" s="1"/>
  <c r="I130" i="5"/>
  <c r="L130" i="5" s="1"/>
  <c r="I129" i="5"/>
  <c r="L129" i="5" s="1"/>
  <c r="I128" i="5"/>
  <c r="I127" i="5"/>
  <c r="L127" i="5" s="1"/>
  <c r="I126" i="5"/>
  <c r="L126" i="5" s="1"/>
  <c r="I125" i="5"/>
  <c r="I124" i="5"/>
  <c r="I123" i="5"/>
  <c r="I122" i="5"/>
  <c r="L122" i="5" s="1"/>
  <c r="I121" i="5"/>
  <c r="J121" i="5" s="1"/>
  <c r="I120" i="5"/>
  <c r="I119" i="5"/>
  <c r="L119" i="5" s="1"/>
  <c r="I118" i="5"/>
  <c r="L118" i="5" s="1"/>
  <c r="I117" i="5"/>
  <c r="I116" i="5"/>
  <c r="L116" i="5" s="1"/>
  <c r="I115" i="5"/>
  <c r="L114" i="5"/>
  <c r="L113" i="5"/>
  <c r="L112" i="5"/>
  <c r="I111" i="5"/>
  <c r="L111" i="5" s="1"/>
  <c r="I110" i="5"/>
  <c r="I109" i="5"/>
  <c r="L109" i="5" s="1"/>
  <c r="I108" i="5"/>
  <c r="I107" i="5"/>
  <c r="I106" i="5"/>
  <c r="L106" i="5" s="1"/>
  <c r="I105" i="5"/>
  <c r="I104" i="5"/>
  <c r="L104" i="5" s="1"/>
  <c r="I103" i="5"/>
  <c r="I102" i="5"/>
  <c r="L102" i="5" s="1"/>
  <c r="I101" i="5"/>
  <c r="I100" i="5"/>
  <c r="I99" i="5"/>
  <c r="L99" i="5" s="1"/>
  <c r="I98" i="5"/>
  <c r="L98" i="5" s="1"/>
  <c r="I97" i="5"/>
  <c r="I96" i="5"/>
  <c r="I95" i="5"/>
  <c r="I94" i="5"/>
  <c r="J94" i="5" s="1"/>
  <c r="I93" i="5"/>
  <c r="L93" i="5" s="1"/>
  <c r="I92" i="5"/>
  <c r="L92" i="5" s="1"/>
  <c r="I91" i="5"/>
  <c r="I90" i="5"/>
  <c r="I89" i="5"/>
  <c r="I88" i="5"/>
  <c r="I87" i="5"/>
  <c r="I86" i="5"/>
  <c r="L86" i="5" s="1"/>
  <c r="I85" i="5"/>
  <c r="J85" i="5" s="1"/>
  <c r="I84" i="5"/>
  <c r="L84" i="5" s="1"/>
  <c r="I83" i="5"/>
  <c r="L83" i="5" s="1"/>
  <c r="I82" i="5"/>
  <c r="I81" i="5"/>
  <c r="J81" i="5" s="1"/>
  <c r="I80" i="5"/>
  <c r="L80" i="5" s="1"/>
  <c r="I79" i="5"/>
  <c r="I78" i="5"/>
  <c r="I77" i="5"/>
  <c r="I76" i="5"/>
  <c r="I75" i="5"/>
  <c r="J75" i="5" s="1"/>
  <c r="I74" i="5"/>
  <c r="L74" i="5" s="1"/>
  <c r="I73" i="5"/>
  <c r="I72" i="5"/>
  <c r="L72" i="5" s="1"/>
  <c r="I71" i="5"/>
  <c r="I70" i="5"/>
  <c r="L70" i="5" s="1"/>
  <c r="I69" i="5"/>
  <c r="I68" i="5"/>
  <c r="L68" i="5" s="1"/>
  <c r="I67" i="5"/>
  <c r="J67" i="5" s="1"/>
  <c r="I66" i="5"/>
  <c r="L66" i="5" s="1"/>
  <c r="I65" i="5"/>
  <c r="L65" i="5" s="1"/>
  <c r="I64" i="5"/>
  <c r="L64" i="5" s="1"/>
  <c r="I63" i="5"/>
  <c r="I62" i="5"/>
  <c r="I61" i="5"/>
  <c r="J61" i="5" s="1"/>
  <c r="I60" i="5"/>
  <c r="I59" i="5"/>
  <c r="I58" i="5"/>
  <c r="J58" i="5" s="1"/>
  <c r="I57" i="5"/>
  <c r="J57" i="5" s="1"/>
  <c r="I56" i="5"/>
  <c r="L56" i="5" s="1"/>
  <c r="I55" i="5"/>
  <c r="J55" i="5" s="1"/>
  <c r="I54" i="5"/>
  <c r="J54" i="5" s="1"/>
  <c r="I53" i="5"/>
  <c r="J53" i="5" s="1"/>
  <c r="I52" i="5"/>
  <c r="J52" i="5" s="1"/>
  <c r="I51" i="5"/>
  <c r="I50" i="5"/>
  <c r="J50" i="5" s="1"/>
  <c r="I49" i="5"/>
  <c r="J49" i="5" s="1"/>
  <c r="I48" i="5"/>
  <c r="L48" i="5" s="1"/>
  <c r="I47" i="5"/>
  <c r="I46" i="5"/>
  <c r="I45" i="5"/>
  <c r="J45" i="5" s="1"/>
  <c r="I44" i="5"/>
  <c r="I43" i="5"/>
  <c r="I42" i="5"/>
  <c r="I41" i="5"/>
  <c r="I40" i="5"/>
  <c r="L40" i="5" s="1"/>
  <c r="I39" i="5"/>
  <c r="I38" i="5"/>
  <c r="I37" i="5"/>
  <c r="L37" i="5" s="1"/>
  <c r="I36" i="5"/>
  <c r="J36" i="5" s="1"/>
  <c r="I35" i="5"/>
  <c r="J35" i="5" s="1"/>
  <c r="I34" i="5"/>
  <c r="I33" i="5"/>
  <c r="I32" i="5"/>
  <c r="I31" i="5"/>
  <c r="L31" i="5" s="1"/>
  <c r="I30" i="5"/>
  <c r="L30" i="5" s="1"/>
  <c r="I29" i="5"/>
  <c r="I28" i="5"/>
  <c r="L28" i="5" s="1"/>
  <c r="I27" i="5"/>
  <c r="J27" i="5" s="1"/>
  <c r="I26" i="5"/>
  <c r="J26" i="5" s="1"/>
  <c r="I25" i="5"/>
  <c r="I24" i="5"/>
  <c r="J24" i="5" s="1"/>
  <c r="I23" i="5"/>
  <c r="J23" i="5" s="1"/>
  <c r="I22" i="5"/>
  <c r="I21" i="5"/>
  <c r="I20" i="5"/>
  <c r="I19" i="5"/>
  <c r="L19" i="5" s="1"/>
  <c r="I18" i="5"/>
  <c r="J18" i="5" s="1"/>
  <c r="I17" i="5"/>
  <c r="L17" i="5" s="1"/>
  <c r="I16" i="5"/>
  <c r="I15" i="5"/>
  <c r="I14" i="5"/>
  <c r="I13" i="5"/>
  <c r="L13" i="5" s="1"/>
  <c r="I12" i="5"/>
  <c r="L12" i="5" s="1"/>
  <c r="I11" i="5"/>
  <c r="J11" i="5" s="1"/>
  <c r="I10" i="5"/>
  <c r="K244" i="4"/>
  <c r="H244" i="4"/>
  <c r="G244" i="4"/>
  <c r="F244" i="4"/>
  <c r="E244" i="4"/>
  <c r="D244" i="4"/>
  <c r="C244" i="4"/>
  <c r="B244" i="4"/>
  <c r="I243" i="4"/>
  <c r="I242" i="4"/>
  <c r="L242" i="4" s="1"/>
  <c r="I241" i="4"/>
  <c r="J241" i="4" s="1"/>
  <c r="I240" i="4"/>
  <c r="J240" i="4" s="1"/>
  <c r="I239" i="4"/>
  <c r="I238" i="4"/>
  <c r="I237" i="4"/>
  <c r="I236" i="4"/>
  <c r="I235" i="4"/>
  <c r="I234" i="4"/>
  <c r="I233" i="4"/>
  <c r="L233" i="4" s="1"/>
  <c r="I232" i="4"/>
  <c r="L232" i="4" s="1"/>
  <c r="I231" i="4"/>
  <c r="J231" i="4" s="1"/>
  <c r="I230" i="4"/>
  <c r="L230" i="4" s="1"/>
  <c r="I229" i="4"/>
  <c r="I228" i="4"/>
  <c r="I227" i="4"/>
  <c r="I226" i="4"/>
  <c r="L226" i="4" s="1"/>
  <c r="I225" i="4"/>
  <c r="L225" i="4" s="1"/>
  <c r="I224" i="4"/>
  <c r="J224" i="4" s="1"/>
  <c r="I223" i="4"/>
  <c r="I222" i="4"/>
  <c r="I221" i="4"/>
  <c r="I220" i="4"/>
  <c r="L220" i="4" s="1"/>
  <c r="I219" i="4"/>
  <c r="I218" i="4"/>
  <c r="L218" i="4" s="1"/>
  <c r="I217" i="4"/>
  <c r="L217" i="4" s="1"/>
  <c r="I216" i="4"/>
  <c r="I215" i="4"/>
  <c r="L215" i="4" s="1"/>
  <c r="I214" i="4"/>
  <c r="L214" i="4" s="1"/>
  <c r="I213" i="4"/>
  <c r="L212" i="4"/>
  <c r="L211" i="4"/>
  <c r="L210" i="4"/>
  <c r="I209" i="4"/>
  <c r="J209" i="4" s="1"/>
  <c r="I208" i="4"/>
  <c r="L207" i="4"/>
  <c r="I206" i="4"/>
  <c r="I205" i="4"/>
  <c r="I204" i="4"/>
  <c r="I203" i="4"/>
  <c r="I202" i="4"/>
  <c r="I201" i="4"/>
  <c r="L201" i="4" s="1"/>
  <c r="I200" i="4"/>
  <c r="I199" i="4"/>
  <c r="I198" i="4"/>
  <c r="I197" i="4"/>
  <c r="I196" i="4"/>
  <c r="L196" i="4" s="1"/>
  <c r="I195" i="4"/>
  <c r="I194" i="4"/>
  <c r="I193" i="4"/>
  <c r="L193" i="4" s="1"/>
  <c r="I192" i="4"/>
  <c r="I191" i="4"/>
  <c r="J191" i="4" s="1"/>
  <c r="I190" i="4"/>
  <c r="I189" i="4"/>
  <c r="J189" i="4" s="1"/>
  <c r="I188" i="4"/>
  <c r="I187" i="4"/>
  <c r="I186" i="4"/>
  <c r="J186" i="4" s="1"/>
  <c r="I185" i="4"/>
  <c r="L185" i="4" s="1"/>
  <c r="I184" i="4"/>
  <c r="I183" i="4"/>
  <c r="I182" i="4"/>
  <c r="J182" i="4" s="1"/>
  <c r="I181" i="4"/>
  <c r="I180" i="4"/>
  <c r="L180" i="4" s="1"/>
  <c r="I179" i="4"/>
  <c r="I178" i="4"/>
  <c r="I177" i="4"/>
  <c r="I176" i="4"/>
  <c r="I175" i="4"/>
  <c r="I174" i="4"/>
  <c r="I173" i="4"/>
  <c r="I172" i="4"/>
  <c r="I171" i="4"/>
  <c r="J171" i="4" s="1"/>
  <c r="I170" i="4"/>
  <c r="I169" i="4"/>
  <c r="I168" i="4"/>
  <c r="J168" i="4" s="1"/>
  <c r="I167" i="4"/>
  <c r="I166" i="4"/>
  <c r="J166" i="4" s="1"/>
  <c r="I165" i="4"/>
  <c r="I164" i="4"/>
  <c r="I163" i="4"/>
  <c r="J163" i="4" s="1"/>
  <c r="I162" i="4"/>
  <c r="I161" i="4"/>
  <c r="I160" i="4"/>
  <c r="J160" i="4" s="1"/>
  <c r="I159" i="4"/>
  <c r="I158" i="4"/>
  <c r="J158" i="4" s="1"/>
  <c r="I157" i="4"/>
  <c r="I156" i="4"/>
  <c r="I155" i="4"/>
  <c r="L155" i="4" s="1"/>
  <c r="I154" i="4"/>
  <c r="L154" i="4" s="1"/>
  <c r="I153" i="4"/>
  <c r="I152" i="4"/>
  <c r="I151" i="4"/>
  <c r="I150" i="4"/>
  <c r="I149" i="4"/>
  <c r="J149" i="4" s="1"/>
  <c r="I148" i="4"/>
  <c r="L148" i="4" s="1"/>
  <c r="L147" i="4"/>
  <c r="L146" i="4"/>
  <c r="L145" i="4"/>
  <c r="I144" i="4"/>
  <c r="I143" i="4"/>
  <c r="I142" i="4"/>
  <c r="I141" i="4"/>
  <c r="I140" i="4"/>
  <c r="I139" i="4"/>
  <c r="I138" i="4"/>
  <c r="I137" i="4"/>
  <c r="L137" i="4" s="1"/>
  <c r="I136" i="4"/>
  <c r="L136" i="4" s="1"/>
  <c r="I135" i="4"/>
  <c r="I134" i="4"/>
  <c r="I133" i="4"/>
  <c r="I132" i="4"/>
  <c r="L132" i="4" s="1"/>
  <c r="I131" i="4"/>
  <c r="I130" i="4"/>
  <c r="I129" i="4"/>
  <c r="L129" i="4" s="1"/>
  <c r="I128" i="4"/>
  <c r="I127" i="4"/>
  <c r="I126" i="4"/>
  <c r="I125" i="4"/>
  <c r="I124" i="4"/>
  <c r="J124" i="4" s="1"/>
  <c r="I123" i="4"/>
  <c r="I122" i="4"/>
  <c r="I121" i="4"/>
  <c r="L121" i="4" s="1"/>
  <c r="I120" i="4"/>
  <c r="I119" i="4"/>
  <c r="I118" i="4"/>
  <c r="I117" i="4"/>
  <c r="I116" i="4"/>
  <c r="I115" i="4"/>
  <c r="L115" i="4" s="1"/>
  <c r="I114" i="4"/>
  <c r="I113" i="4"/>
  <c r="I112" i="4"/>
  <c r="I111" i="4"/>
  <c r="I110" i="4"/>
  <c r="I109" i="4"/>
  <c r="I108" i="4"/>
  <c r="I107" i="4"/>
  <c r="J107" i="4" s="1"/>
  <c r="I106" i="4"/>
  <c r="J106" i="4" s="1"/>
  <c r="I105" i="4"/>
  <c r="I104" i="4"/>
  <c r="I103" i="4"/>
  <c r="L103" i="4" s="1"/>
  <c r="I102" i="4"/>
  <c r="I101" i="4"/>
  <c r="I100" i="4"/>
  <c r="I99" i="4"/>
  <c r="J99" i="4" s="1"/>
  <c r="I98" i="4"/>
  <c r="I97" i="4"/>
  <c r="I96" i="4"/>
  <c r="J96" i="4" s="1"/>
  <c r="I95" i="4"/>
  <c r="L95" i="4" s="1"/>
  <c r="I94" i="4"/>
  <c r="I93" i="4"/>
  <c r="I92" i="4"/>
  <c r="I91" i="4"/>
  <c r="I90" i="4"/>
  <c r="I89" i="4"/>
  <c r="L89" i="4" s="1"/>
  <c r="I88" i="4"/>
  <c r="I87" i="4"/>
  <c r="I86" i="4"/>
  <c r="I85" i="4"/>
  <c r="I84" i="4"/>
  <c r="I83" i="4"/>
  <c r="I82" i="4"/>
  <c r="L82" i="4" s="1"/>
  <c r="I81" i="4"/>
  <c r="I80" i="4"/>
  <c r="L80" i="4" s="1"/>
  <c r="I79" i="4"/>
  <c r="I78" i="4"/>
  <c r="I77" i="4"/>
  <c r="L77" i="4" s="1"/>
  <c r="I76" i="4"/>
  <c r="L76" i="4" s="1"/>
  <c r="I75" i="4"/>
  <c r="I74" i="4"/>
  <c r="L74" i="4" s="1"/>
  <c r="I73" i="4"/>
  <c r="L73" i="4" s="1"/>
  <c r="I72" i="4"/>
  <c r="I71" i="4"/>
  <c r="L71" i="4" s="1"/>
  <c r="I70" i="4"/>
  <c r="I69" i="4"/>
  <c r="J69" i="4" s="1"/>
  <c r="I68" i="4"/>
  <c r="I67" i="4"/>
  <c r="I66" i="4"/>
  <c r="I65" i="4"/>
  <c r="I64" i="4"/>
  <c r="I63" i="4"/>
  <c r="J63" i="4" s="1"/>
  <c r="I62" i="4"/>
  <c r="I61" i="4"/>
  <c r="L61" i="4" s="1"/>
  <c r="I60" i="4"/>
  <c r="I59" i="4"/>
  <c r="I58" i="4"/>
  <c r="L58" i="4" s="1"/>
  <c r="I57" i="4"/>
  <c r="I56" i="4"/>
  <c r="I55" i="4"/>
  <c r="L55" i="4" s="1"/>
  <c r="I54" i="4"/>
  <c r="L54" i="4" s="1"/>
  <c r="I53" i="4"/>
  <c r="J53" i="4" s="1"/>
  <c r="I52" i="4"/>
  <c r="I51" i="4"/>
  <c r="I50" i="4"/>
  <c r="L50" i="4" s="1"/>
  <c r="I49" i="4"/>
  <c r="I48" i="4"/>
  <c r="I47" i="4"/>
  <c r="L47" i="4" s="1"/>
  <c r="I46" i="4"/>
  <c r="L46" i="4" s="1"/>
  <c r="I45" i="4"/>
  <c r="J45" i="4" s="1"/>
  <c r="I44" i="4"/>
  <c r="L44" i="4" s="1"/>
  <c r="I43" i="4"/>
  <c r="L43" i="4" s="1"/>
  <c r="I42" i="4"/>
  <c r="I41" i="4"/>
  <c r="L41" i="4" s="1"/>
  <c r="I40" i="4"/>
  <c r="I39" i="4"/>
  <c r="I38" i="4"/>
  <c r="L38" i="4" s="1"/>
  <c r="I37" i="4"/>
  <c r="L37" i="4" s="1"/>
  <c r="I36" i="4"/>
  <c r="J36" i="4" s="1"/>
  <c r="I35" i="4"/>
  <c r="J35" i="4" s="1"/>
  <c r="I34" i="4"/>
  <c r="L34" i="4" s="1"/>
  <c r="I33" i="4"/>
  <c r="I32" i="4"/>
  <c r="L32" i="4" s="1"/>
  <c r="I31" i="4"/>
  <c r="L31" i="4" s="1"/>
  <c r="I30" i="4"/>
  <c r="L30" i="4" s="1"/>
  <c r="I29" i="4"/>
  <c r="J29" i="4" s="1"/>
  <c r="I28" i="4"/>
  <c r="L28" i="4" s="1"/>
  <c r="I27" i="4"/>
  <c r="J27" i="4" s="1"/>
  <c r="I26" i="4"/>
  <c r="I25" i="4"/>
  <c r="L25" i="4" s="1"/>
  <c r="I24" i="4"/>
  <c r="J24" i="4" s="1"/>
  <c r="I23" i="4"/>
  <c r="I22" i="4"/>
  <c r="J22" i="4" s="1"/>
  <c r="I21" i="4"/>
  <c r="I20" i="4"/>
  <c r="I19" i="4"/>
  <c r="J19" i="4" s="1"/>
  <c r="I18" i="4"/>
  <c r="J18" i="4" s="1"/>
  <c r="I17" i="4"/>
  <c r="I16" i="4"/>
  <c r="J16" i="4" s="1"/>
  <c r="I15" i="4"/>
  <c r="I14" i="4"/>
  <c r="J14" i="4" s="1"/>
  <c r="I13" i="4"/>
  <c r="L13" i="4" s="1"/>
  <c r="I12" i="4"/>
  <c r="I11" i="4"/>
  <c r="J11" i="4" s="1"/>
  <c r="I10" i="4"/>
  <c r="D6" i="4"/>
  <c r="B9" i="3"/>
  <c r="D9" i="3" s="1"/>
  <c r="B8" i="3"/>
  <c r="D8" i="3" s="1"/>
  <c r="B7" i="3"/>
  <c r="K23" i="2"/>
  <c r="I23" i="2"/>
  <c r="H23" i="2"/>
  <c r="G23" i="2"/>
  <c r="F23" i="2"/>
  <c r="E23" i="2"/>
  <c r="D23" i="2"/>
  <c r="B23" i="2"/>
  <c r="N24" i="2"/>
  <c r="L24" i="2"/>
  <c r="J24" i="2"/>
  <c r="I19" i="2"/>
  <c r="H19" i="2"/>
  <c r="G19" i="2"/>
  <c r="F19" i="2"/>
  <c r="E19" i="2"/>
  <c r="D19" i="2"/>
  <c r="B19" i="2"/>
  <c r="N20" i="2"/>
  <c r="L20" i="2"/>
  <c r="J20" i="2"/>
  <c r="K19" i="2"/>
  <c r="L14" i="2"/>
  <c r="L13" i="2"/>
  <c r="L160" i="4" l="1"/>
  <c r="J217" i="4"/>
  <c r="J367" i="5"/>
  <c r="J155" i="4"/>
  <c r="J330" i="5"/>
  <c r="L309" i="5"/>
  <c r="J50" i="4"/>
  <c r="L11" i="5"/>
  <c r="J359" i="5"/>
  <c r="L16" i="4"/>
  <c r="L24" i="4"/>
  <c r="J118" i="5"/>
  <c r="J32" i="4"/>
  <c r="J48" i="5"/>
  <c r="J162" i="5"/>
  <c r="J293" i="5"/>
  <c r="L340" i="5"/>
  <c r="I11" i="2"/>
  <c r="I29" i="2" s="1"/>
  <c r="L55" i="5"/>
  <c r="J282" i="5"/>
  <c r="L286" i="5"/>
  <c r="J61" i="4"/>
  <c r="J180" i="4"/>
  <c r="L255" i="5"/>
  <c r="J267" i="5"/>
  <c r="J315" i="5"/>
  <c r="L191" i="4"/>
  <c r="E7" i="2"/>
  <c r="L69" i="4"/>
  <c r="L168" i="4"/>
  <c r="L242" i="5"/>
  <c r="J123" i="4"/>
  <c r="L123" i="4"/>
  <c r="J41" i="4"/>
  <c r="J287" i="5"/>
  <c r="L287" i="5"/>
  <c r="G7" i="2"/>
  <c r="K11" i="2"/>
  <c r="K29" i="2" s="1"/>
  <c r="J109" i="5"/>
  <c r="L115" i="5"/>
  <c r="J115" i="5"/>
  <c r="L60" i="4"/>
  <c r="J60" i="4"/>
  <c r="J85" i="4"/>
  <c r="L85" i="4"/>
  <c r="J173" i="4"/>
  <c r="L173" i="4"/>
  <c r="J225" i="4"/>
  <c r="J167" i="5"/>
  <c r="J228" i="5"/>
  <c r="L233" i="5"/>
  <c r="J276" i="5"/>
  <c r="L276" i="5"/>
  <c r="J139" i="4"/>
  <c r="L139" i="4"/>
  <c r="L12" i="2"/>
  <c r="J96" i="5"/>
  <c r="L96" i="5"/>
  <c r="J142" i="5"/>
  <c r="L296" i="5"/>
  <c r="J296" i="5"/>
  <c r="J13" i="4"/>
  <c r="J73" i="4"/>
  <c r="J77" i="4"/>
  <c r="J132" i="4"/>
  <c r="J193" i="4"/>
  <c r="J215" i="4"/>
  <c r="J218" i="4"/>
  <c r="J230" i="4"/>
  <c r="J233" i="4"/>
  <c r="J13" i="5"/>
  <c r="J106" i="5"/>
  <c r="J127" i="5"/>
  <c r="L135" i="5"/>
  <c r="J139" i="5"/>
  <c r="L155" i="5"/>
  <c r="L164" i="5"/>
  <c r="J198" i="5"/>
  <c r="J202" i="5"/>
  <c r="L212" i="5"/>
  <c r="L225" i="5"/>
  <c r="L259" i="5"/>
  <c r="J272" i="5"/>
  <c r="J278" i="5"/>
  <c r="L339" i="5"/>
  <c r="J28" i="4"/>
  <c r="J115" i="4"/>
  <c r="J136" i="4"/>
  <c r="J154" i="4"/>
  <c r="L35" i="4"/>
  <c r="J44" i="4"/>
  <c r="L53" i="4"/>
  <c r="J58" i="4"/>
  <c r="J74" i="4"/>
  <c r="J121" i="4"/>
  <c r="J129" i="4"/>
  <c r="L149" i="4"/>
  <c r="L163" i="4"/>
  <c r="J72" i="5"/>
  <c r="J98" i="5"/>
  <c r="J144" i="5"/>
  <c r="J152" i="5"/>
  <c r="J156" i="5"/>
  <c r="L170" i="5"/>
  <c r="L195" i="5"/>
  <c r="J217" i="5"/>
  <c r="L222" i="5"/>
  <c r="L236" i="5"/>
  <c r="J131" i="4"/>
  <c r="L131" i="4"/>
  <c r="L26" i="4"/>
  <c r="J26" i="4"/>
  <c r="L104" i="4"/>
  <c r="J104" i="4"/>
  <c r="L285" i="5"/>
  <c r="J285" i="5"/>
  <c r="L52" i="4"/>
  <c r="J52" i="4"/>
  <c r="L120" i="4"/>
  <c r="J120" i="4"/>
  <c r="J179" i="4"/>
  <c r="L179" i="4"/>
  <c r="L67" i="4"/>
  <c r="J67" i="4"/>
  <c r="J172" i="4"/>
  <c r="L172" i="4"/>
  <c r="F7" i="2"/>
  <c r="N13" i="2"/>
  <c r="L112" i="4"/>
  <c r="J112" i="4"/>
  <c r="L205" i="4"/>
  <c r="J205" i="4"/>
  <c r="L124" i="4"/>
  <c r="J235" i="4"/>
  <c r="L235" i="4"/>
  <c r="J38" i="5"/>
  <c r="L38" i="5"/>
  <c r="L103" i="5"/>
  <c r="J103" i="5"/>
  <c r="L204" i="5"/>
  <c r="J204" i="5"/>
  <c r="J365" i="5"/>
  <c r="L365" i="5"/>
  <c r="L21" i="4"/>
  <c r="J21" i="4"/>
  <c r="J143" i="4"/>
  <c r="L143" i="4"/>
  <c r="L221" i="4"/>
  <c r="J221" i="4"/>
  <c r="L90" i="5"/>
  <c r="J90" i="5"/>
  <c r="J279" i="5"/>
  <c r="L279" i="5"/>
  <c r="J307" i="5"/>
  <c r="L307" i="5"/>
  <c r="L141" i="4"/>
  <c r="J141" i="4"/>
  <c r="J148" i="4"/>
  <c r="J185" i="4"/>
  <c r="J22" i="5"/>
  <c r="L22" i="5"/>
  <c r="L201" i="5"/>
  <c r="J201" i="5"/>
  <c r="L265" i="5"/>
  <c r="J265" i="5"/>
  <c r="L322" i="5"/>
  <c r="J322" i="5"/>
  <c r="L11" i="4"/>
  <c r="L18" i="4"/>
  <c r="L27" i="4"/>
  <c r="L106" i="4"/>
  <c r="J114" i="4"/>
  <c r="L114" i="4"/>
  <c r="J144" i="4"/>
  <c r="J151" i="4"/>
  <c r="L151" i="4"/>
  <c r="J198" i="4"/>
  <c r="L198" i="4"/>
  <c r="J29" i="5"/>
  <c r="L29" i="5"/>
  <c r="L132" i="5"/>
  <c r="J132" i="5"/>
  <c r="L146" i="5"/>
  <c r="J146" i="5"/>
  <c r="L187" i="5"/>
  <c r="J187" i="5"/>
  <c r="J25" i="4"/>
  <c r="L83" i="4"/>
  <c r="J83" i="4"/>
  <c r="L96" i="4"/>
  <c r="J103" i="4"/>
  <c r="L107" i="4"/>
  <c r="L111" i="4"/>
  <c r="J111" i="4"/>
  <c r="J137" i="4"/>
  <c r="L144" i="4"/>
  <c r="L171" i="4"/>
  <c r="L186" i="4"/>
  <c r="L194" i="4"/>
  <c r="J194" i="4"/>
  <c r="L204" i="4"/>
  <c r="J204" i="4"/>
  <c r="J292" i="5"/>
  <c r="L292" i="5"/>
  <c r="J248" i="5"/>
  <c r="L254" i="5"/>
  <c r="L261" i="5"/>
  <c r="L24" i="5"/>
  <c r="J28" i="5"/>
  <c r="J31" i="5"/>
  <c r="J40" i="5"/>
  <c r="J102" i="5"/>
  <c r="J122" i="5"/>
  <c r="J130" i="5"/>
  <c r="J232" i="4"/>
  <c r="L57" i="5"/>
  <c r="L61" i="5"/>
  <c r="J99" i="5"/>
  <c r="J172" i="5"/>
  <c r="J176" i="5"/>
  <c r="L181" i="5"/>
  <c r="J243" i="5"/>
  <c r="L253" i="5"/>
  <c r="L297" i="5"/>
  <c r="L302" i="5"/>
  <c r="L342" i="5"/>
  <c r="L356" i="5"/>
  <c r="N9" i="2"/>
  <c r="J13" i="2"/>
  <c r="N21" i="2"/>
  <c r="B11" i="2"/>
  <c r="B29" i="2" s="1"/>
  <c r="B7" i="2"/>
  <c r="B28" i="2" s="1"/>
  <c r="J12" i="2"/>
  <c r="N10" i="2"/>
  <c r="N14" i="2"/>
  <c r="H11" i="2"/>
  <c r="H33" i="2" s="1"/>
  <c r="H7" i="2"/>
  <c r="N17" i="2"/>
  <c r="D7" i="2"/>
  <c r="K7" i="2"/>
  <c r="K28" i="2" s="1"/>
  <c r="E11" i="2"/>
  <c r="N12" i="2"/>
  <c r="L17" i="2"/>
  <c r="L94" i="4"/>
  <c r="J94" i="4"/>
  <c r="J126" i="4"/>
  <c r="L126" i="4"/>
  <c r="L150" i="4"/>
  <c r="J150" i="4"/>
  <c r="L273" i="5"/>
  <c r="J273" i="5"/>
  <c r="J91" i="4"/>
  <c r="L91" i="4"/>
  <c r="J177" i="4"/>
  <c r="L177" i="4"/>
  <c r="L223" i="4"/>
  <c r="J223" i="4"/>
  <c r="J42" i="4"/>
  <c r="L42" i="4"/>
  <c r="L86" i="4"/>
  <c r="J86" i="4"/>
  <c r="J100" i="4"/>
  <c r="L100" i="4"/>
  <c r="J117" i="4"/>
  <c r="L117" i="4"/>
  <c r="L10" i="5"/>
  <c r="J10" i="5"/>
  <c r="J238" i="4"/>
  <c r="L238" i="4"/>
  <c r="L157" i="4"/>
  <c r="J157" i="4"/>
  <c r="L165" i="4"/>
  <c r="J165" i="4"/>
  <c r="L199" i="4"/>
  <c r="J199" i="4"/>
  <c r="L26" i="5"/>
  <c r="L121" i="5"/>
  <c r="L136" i="5"/>
  <c r="J136" i="5"/>
  <c r="L193" i="5"/>
  <c r="J193" i="5"/>
  <c r="L208" i="5"/>
  <c r="J208" i="5"/>
  <c r="L263" i="5"/>
  <c r="L92" i="4"/>
  <c r="J92" i="4"/>
  <c r="L98" i="4"/>
  <c r="J98" i="4"/>
  <c r="L101" i="4"/>
  <c r="J101" i="4"/>
  <c r="L109" i="4"/>
  <c r="J109" i="4"/>
  <c r="L118" i="4"/>
  <c r="J118" i="4"/>
  <c r="L127" i="4"/>
  <c r="J127" i="4"/>
  <c r="L134" i="4"/>
  <c r="J134" i="4"/>
  <c r="L188" i="4"/>
  <c r="J188" i="4"/>
  <c r="L229" i="4"/>
  <c r="J229" i="4"/>
  <c r="L239" i="4"/>
  <c r="J239" i="4"/>
  <c r="L110" i="5"/>
  <c r="J110" i="5"/>
  <c r="J308" i="5"/>
  <c r="L308" i="5"/>
  <c r="L10" i="4"/>
  <c r="J10" i="4"/>
  <c r="L17" i="4"/>
  <c r="J17" i="4"/>
  <c r="J33" i="4"/>
  <c r="L33" i="4"/>
  <c r="J51" i="4"/>
  <c r="L51" i="4"/>
  <c r="L63" i="4"/>
  <c r="L158" i="4"/>
  <c r="L161" i="4"/>
  <c r="L166" i="4"/>
  <c r="L169" i="4"/>
  <c r="J88" i="5"/>
  <c r="L88" i="5"/>
  <c r="J104" i="5"/>
  <c r="L107" i="5"/>
  <c r="J107" i="5"/>
  <c r="D7" i="3"/>
  <c r="L64" i="4"/>
  <c r="J64" i="4"/>
  <c r="J80" i="4"/>
  <c r="J89" i="4"/>
  <c r="J95" i="4"/>
  <c r="L99" i="4"/>
  <c r="L152" i="4"/>
  <c r="J152" i="4"/>
  <c r="J161" i="4"/>
  <c r="J169" i="4"/>
  <c r="L182" i="4"/>
  <c r="L189" i="4"/>
  <c r="L234" i="4"/>
  <c r="J234" i="4"/>
  <c r="L241" i="4"/>
  <c r="L35" i="5"/>
  <c r="J42" i="5"/>
  <c r="L42" i="5"/>
  <c r="L190" i="5"/>
  <c r="J190" i="5"/>
  <c r="J247" i="5"/>
  <c r="L291" i="5"/>
  <c r="J291" i="5"/>
  <c r="L294" i="5"/>
  <c r="J294" i="5"/>
  <c r="L14" i="4"/>
  <c r="J20" i="4"/>
  <c r="L20" i="4"/>
  <c r="L176" i="4"/>
  <c r="J176" i="4"/>
  <c r="L183" i="4"/>
  <c r="J183" i="4"/>
  <c r="L202" i="4"/>
  <c r="J202" i="4"/>
  <c r="J20" i="5"/>
  <c r="L20" i="5"/>
  <c r="L63" i="5"/>
  <c r="J63" i="5"/>
  <c r="L223" i="5"/>
  <c r="J223" i="5"/>
  <c r="L133" i="5"/>
  <c r="J133" i="5"/>
  <c r="L141" i="5"/>
  <c r="J141" i="5"/>
  <c r="L150" i="5"/>
  <c r="L153" i="5"/>
  <c r="J153" i="5"/>
  <c r="L220" i="5"/>
  <c r="J220" i="5"/>
  <c r="L252" i="5"/>
  <c r="L280" i="5"/>
  <c r="J280" i="5"/>
  <c r="J318" i="5"/>
  <c r="J333" i="5"/>
  <c r="L29" i="4"/>
  <c r="L36" i="4"/>
  <c r="L45" i="4"/>
  <c r="L138" i="5"/>
  <c r="L161" i="5"/>
  <c r="J161" i="5"/>
  <c r="L182" i="5"/>
  <c r="J182" i="5"/>
  <c r="L234" i="5"/>
  <c r="J234" i="5"/>
  <c r="L245" i="5"/>
  <c r="L275" i="5"/>
  <c r="J275" i="5"/>
  <c r="L288" i="5"/>
  <c r="L348" i="5"/>
  <c r="J348" i="5"/>
  <c r="L168" i="5"/>
  <c r="J168" i="5"/>
  <c r="L179" i="5"/>
  <c r="L196" i="5"/>
  <c r="J196" i="5"/>
  <c r="L231" i="5"/>
  <c r="L240" i="5"/>
  <c r="J240" i="5"/>
  <c r="L283" i="5"/>
  <c r="L299" i="5"/>
  <c r="J299" i="5"/>
  <c r="J357" i="5"/>
  <c r="L357" i="5"/>
  <c r="L101" i="5"/>
  <c r="J101" i="5"/>
  <c r="L124" i="5"/>
  <c r="J124" i="5"/>
  <c r="J158" i="5"/>
  <c r="J165" i="5"/>
  <c r="J179" i="5"/>
  <c r="J231" i="5"/>
  <c r="J283" i="5"/>
  <c r="L323" i="5"/>
  <c r="J116" i="5"/>
  <c r="J119" i="5"/>
  <c r="J126" i="5"/>
  <c r="J129" i="5"/>
  <c r="J131" i="5"/>
  <c r="J134" i="5"/>
  <c r="J143" i="5"/>
  <c r="J147" i="5"/>
  <c r="J149" i="5"/>
  <c r="J171" i="5"/>
  <c r="J175" i="5"/>
  <c r="J186" i="5"/>
  <c r="J199" i="5"/>
  <c r="J244" i="5"/>
  <c r="J256" i="5"/>
  <c r="J258" i="5"/>
  <c r="J262" i="5"/>
  <c r="J289" i="5"/>
  <c r="L316" i="5"/>
  <c r="L331" i="5"/>
  <c r="J159" i="5"/>
  <c r="J173" i="5"/>
  <c r="J178" i="5"/>
  <c r="L186" i="5"/>
  <c r="J189" i="5"/>
  <c r="J192" i="5"/>
  <c r="J205" i="5"/>
  <c r="J207" i="5"/>
  <c r="J214" i="5"/>
  <c r="J216" i="5"/>
  <c r="J219" i="5"/>
  <c r="J227" i="5"/>
  <c r="J230" i="5"/>
  <c r="J239" i="5"/>
  <c r="L256" i="5"/>
  <c r="L262" i="5"/>
  <c r="J266" i="5"/>
  <c r="J268" i="5"/>
  <c r="J270" i="5"/>
  <c r="L300" i="5"/>
  <c r="L125" i="5"/>
  <c r="J125" i="5"/>
  <c r="N15" i="2"/>
  <c r="C11" i="2"/>
  <c r="L15" i="2"/>
  <c r="J15" i="2"/>
  <c r="L25" i="2"/>
  <c r="N25" i="2"/>
  <c r="C23" i="2"/>
  <c r="J23" i="2" s="1"/>
  <c r="J25" i="2"/>
  <c r="F11" i="2"/>
  <c r="J15" i="5"/>
  <c r="L15" i="5"/>
  <c r="L128" i="5"/>
  <c r="J128" i="5"/>
  <c r="L290" i="5"/>
  <c r="J290" i="5"/>
  <c r="N8" i="2"/>
  <c r="C7" i="2"/>
  <c r="L8" i="2"/>
  <c r="I7" i="2"/>
  <c r="O10" i="2" s="1"/>
  <c r="J10" i="2"/>
  <c r="L12" i="4"/>
  <c r="J12" i="4"/>
  <c r="O11" i="2"/>
  <c r="N16" i="2"/>
  <c r="L16" i="2"/>
  <c r="J16" i="2"/>
  <c r="L181" i="4"/>
  <c r="J181" i="4"/>
  <c r="G11" i="2"/>
  <c r="G33" i="2" s="1"/>
  <c r="J14" i="2"/>
  <c r="L15" i="4"/>
  <c r="J15" i="4"/>
  <c r="L153" i="4"/>
  <c r="J153" i="4"/>
  <c r="J59" i="5"/>
  <c r="L59" i="5"/>
  <c r="J9" i="2"/>
  <c r="J39" i="4"/>
  <c r="L39" i="4"/>
  <c r="J48" i="4"/>
  <c r="L48" i="4"/>
  <c r="J56" i="4"/>
  <c r="L56" i="4"/>
  <c r="D11" i="2"/>
  <c r="D33" i="2" s="1"/>
  <c r="J17" i="2"/>
  <c r="L23" i="4"/>
  <c r="J23" i="4"/>
  <c r="L34" i="5"/>
  <c r="J34" i="5"/>
  <c r="L22" i="4"/>
  <c r="J30" i="4"/>
  <c r="J37" i="4"/>
  <c r="J46" i="4"/>
  <c r="J54" i="4"/>
  <c r="L65" i="4"/>
  <c r="J65" i="4"/>
  <c r="J71" i="4"/>
  <c r="L87" i="4"/>
  <c r="J87" i="4"/>
  <c r="L102" i="4"/>
  <c r="J102" i="4"/>
  <c r="L108" i="4"/>
  <c r="J108" i="4"/>
  <c r="L113" i="4"/>
  <c r="J113" i="4"/>
  <c r="L119" i="4"/>
  <c r="J119" i="4"/>
  <c r="L125" i="4"/>
  <c r="J125" i="4"/>
  <c r="L130" i="4"/>
  <c r="J130" i="4"/>
  <c r="L135" i="4"/>
  <c r="J135" i="4"/>
  <c r="L142" i="4"/>
  <c r="J142" i="4"/>
  <c r="L175" i="4"/>
  <c r="J175" i="4"/>
  <c r="L200" i="4"/>
  <c r="J200" i="4"/>
  <c r="L208" i="4"/>
  <c r="J208" i="4"/>
  <c r="L227" i="4"/>
  <c r="J227" i="4"/>
  <c r="L236" i="4"/>
  <c r="J236" i="4"/>
  <c r="L59" i="4"/>
  <c r="J59" i="4"/>
  <c r="L174" i="4"/>
  <c r="J174" i="4"/>
  <c r="L209" i="4"/>
  <c r="J17" i="5"/>
  <c r="J91" i="5"/>
  <c r="L91" i="5"/>
  <c r="J40" i="4"/>
  <c r="J49" i="4"/>
  <c r="J57" i="4"/>
  <c r="J66" i="4"/>
  <c r="L75" i="4"/>
  <c r="J75" i="4"/>
  <c r="J78" i="4"/>
  <c r="L81" i="4"/>
  <c r="J81" i="4"/>
  <c r="J88" i="4"/>
  <c r="L97" i="4"/>
  <c r="J97" i="4"/>
  <c r="L170" i="4"/>
  <c r="J170" i="4"/>
  <c r="L219" i="4"/>
  <c r="J219" i="4"/>
  <c r="L19" i="4"/>
  <c r="J31" i="4"/>
  <c r="J38" i="4"/>
  <c r="L40" i="4"/>
  <c r="J47" i="4"/>
  <c r="L49" i="4"/>
  <c r="J55" i="4"/>
  <c r="L57" i="4"/>
  <c r="L66" i="4"/>
  <c r="L78" i="4"/>
  <c r="L88" i="4"/>
  <c r="L164" i="4"/>
  <c r="J164" i="4"/>
  <c r="L43" i="5"/>
  <c r="J43" i="5"/>
  <c r="L52" i="5"/>
  <c r="J77" i="5"/>
  <c r="L77" i="5"/>
  <c r="J89" i="5"/>
  <c r="L89" i="5"/>
  <c r="J34" i="4"/>
  <c r="J43" i="4"/>
  <c r="L70" i="4"/>
  <c r="J70" i="4"/>
  <c r="J76" i="4"/>
  <c r="J82" i="4"/>
  <c r="L93" i="4"/>
  <c r="J93" i="4"/>
  <c r="L159" i="4"/>
  <c r="J159" i="4"/>
  <c r="L187" i="4"/>
  <c r="J187" i="4"/>
  <c r="L243" i="4"/>
  <c r="J243" i="4"/>
  <c r="L44" i="5"/>
  <c r="J44" i="5"/>
  <c r="L49" i="5"/>
  <c r="J56" i="5"/>
  <c r="L156" i="4"/>
  <c r="J156" i="4"/>
  <c r="L162" i="4"/>
  <c r="J162" i="4"/>
  <c r="L167" i="4"/>
  <c r="J167" i="4"/>
  <c r="L178" i="4"/>
  <c r="J178" i="4"/>
  <c r="L184" i="4"/>
  <c r="J184" i="4"/>
  <c r="L190" i="4"/>
  <c r="J190" i="4"/>
  <c r="L213" i="4"/>
  <c r="J213" i="4"/>
  <c r="J19" i="5"/>
  <c r="J33" i="5"/>
  <c r="L33" i="5"/>
  <c r="L46" i="5"/>
  <c r="J46" i="5"/>
  <c r="J64" i="5"/>
  <c r="L76" i="5"/>
  <c r="J76" i="5"/>
  <c r="L97" i="5"/>
  <c r="J97" i="5"/>
  <c r="J78" i="5"/>
  <c r="L78" i="5"/>
  <c r="J95" i="5"/>
  <c r="L95" i="5"/>
  <c r="L203" i="5"/>
  <c r="J203" i="5"/>
  <c r="L120" i="5"/>
  <c r="J120" i="5"/>
  <c r="L137" i="5"/>
  <c r="J137" i="5"/>
  <c r="L157" i="5"/>
  <c r="J157" i="5"/>
  <c r="L62" i="4"/>
  <c r="J62" i="4"/>
  <c r="L68" i="4"/>
  <c r="J68" i="4"/>
  <c r="L72" i="4"/>
  <c r="J72" i="4"/>
  <c r="L79" i="4"/>
  <c r="J79" i="4"/>
  <c r="L84" i="4"/>
  <c r="J84" i="4"/>
  <c r="L90" i="4"/>
  <c r="J90" i="4"/>
  <c r="L105" i="4"/>
  <c r="J105" i="4"/>
  <c r="L110" i="4"/>
  <c r="J110" i="4"/>
  <c r="L116" i="4"/>
  <c r="J116" i="4"/>
  <c r="L122" i="4"/>
  <c r="J122" i="4"/>
  <c r="L128" i="4"/>
  <c r="J128" i="4"/>
  <c r="L133" i="4"/>
  <c r="J133" i="4"/>
  <c r="L138" i="4"/>
  <c r="J138" i="4"/>
  <c r="L140" i="4"/>
  <c r="J140" i="4"/>
  <c r="L195" i="4"/>
  <c r="J195" i="4"/>
  <c r="L206" i="4"/>
  <c r="J206" i="4"/>
  <c r="L14" i="5"/>
  <c r="J14" i="5"/>
  <c r="J21" i="5"/>
  <c r="L21" i="5"/>
  <c r="L41" i="5"/>
  <c r="J41" i="5"/>
  <c r="J47" i="5"/>
  <c r="L47" i="5"/>
  <c r="L54" i="5"/>
  <c r="L60" i="5"/>
  <c r="J60" i="5"/>
  <c r="J66" i="5"/>
  <c r="J70" i="5"/>
  <c r="J73" i="5"/>
  <c r="L73" i="5"/>
  <c r="J86" i="5"/>
  <c r="L224" i="4"/>
  <c r="L231" i="4"/>
  <c r="L240" i="4"/>
  <c r="I244" i="4"/>
  <c r="J12" i="5"/>
  <c r="L51" i="5"/>
  <c r="J51" i="5"/>
  <c r="L58" i="5"/>
  <c r="L69" i="5"/>
  <c r="J69" i="5"/>
  <c r="J80" i="5"/>
  <c r="J82" i="5"/>
  <c r="L82" i="5"/>
  <c r="L105" i="5"/>
  <c r="J105" i="5"/>
  <c r="L174" i="5"/>
  <c r="L229" i="5"/>
  <c r="J229" i="5"/>
  <c r="L249" i="5"/>
  <c r="J249" i="5"/>
  <c r="L353" i="5"/>
  <c r="J353" i="5"/>
  <c r="L163" i="5"/>
  <c r="L185" i="5"/>
  <c r="J185" i="5"/>
  <c r="L232" i="5"/>
  <c r="J232" i="5"/>
  <c r="L235" i="5"/>
  <c r="J235" i="5"/>
  <c r="L312" i="5"/>
  <c r="J312" i="5"/>
  <c r="L260" i="5"/>
  <c r="J260" i="5"/>
  <c r="L228" i="4"/>
  <c r="J228" i="4"/>
  <c r="L25" i="5"/>
  <c r="J25" i="5"/>
  <c r="L32" i="5"/>
  <c r="J39" i="5"/>
  <c r="J62" i="5"/>
  <c r="L62" i="5"/>
  <c r="J79" i="5"/>
  <c r="L87" i="5"/>
  <c r="J87" i="5"/>
  <c r="L100" i="5"/>
  <c r="J100" i="5"/>
  <c r="L194" i="5"/>
  <c r="J194" i="5"/>
  <c r="L213" i="5"/>
  <c r="J213" i="5"/>
  <c r="L215" i="5"/>
  <c r="J215" i="5"/>
  <c r="J329" i="5"/>
  <c r="L329" i="5"/>
  <c r="L192" i="4"/>
  <c r="J192" i="4"/>
  <c r="J196" i="4"/>
  <c r="L197" i="4"/>
  <c r="J197" i="4"/>
  <c r="J201" i="4"/>
  <c r="L203" i="4"/>
  <c r="J203" i="4"/>
  <c r="J214" i="4"/>
  <c r="L216" i="4"/>
  <c r="J216" i="4"/>
  <c r="J220" i="4"/>
  <c r="L222" i="4"/>
  <c r="J222" i="4"/>
  <c r="L237" i="4"/>
  <c r="J237" i="4"/>
  <c r="L16" i="5"/>
  <c r="J16" i="5"/>
  <c r="L23" i="5"/>
  <c r="J30" i="5"/>
  <c r="J32" i="5"/>
  <c r="J37" i="5"/>
  <c r="L39" i="5"/>
  <c r="L50" i="5"/>
  <c r="J68" i="5"/>
  <c r="J71" i="5"/>
  <c r="L71" i="5"/>
  <c r="L79" i="5"/>
  <c r="L81" i="5"/>
  <c r="J83" i="5"/>
  <c r="J93" i="5"/>
  <c r="J111" i="5"/>
  <c r="L123" i="5"/>
  <c r="J123" i="5"/>
  <c r="L197" i="5"/>
  <c r="J197" i="5"/>
  <c r="L200" i="5"/>
  <c r="J200" i="5"/>
  <c r="L218" i="5"/>
  <c r="J218" i="5"/>
  <c r="L274" i="5"/>
  <c r="L305" i="5"/>
  <c r="J305" i="5"/>
  <c r="J321" i="5"/>
  <c r="J364" i="5"/>
  <c r="L117" i="5"/>
  <c r="J117" i="5"/>
  <c r="L140" i="5"/>
  <c r="J140" i="5"/>
  <c r="L151" i="5"/>
  <c r="L169" i="5"/>
  <c r="L180" i="5"/>
  <c r="L188" i="5"/>
  <c r="J188" i="5"/>
  <c r="L221" i="5"/>
  <c r="J221" i="5"/>
  <c r="L298" i="5"/>
  <c r="L321" i="5"/>
  <c r="J325" i="5"/>
  <c r="L325" i="5"/>
  <c r="L345" i="5"/>
  <c r="J345" i="5"/>
  <c r="L364" i="5"/>
  <c r="J226" i="4"/>
  <c r="J242" i="4"/>
  <c r="L18" i="5"/>
  <c r="L27" i="5"/>
  <c r="L36" i="5"/>
  <c r="L45" i="5"/>
  <c r="L53" i="5"/>
  <c r="J65" i="5"/>
  <c r="L67" i="5"/>
  <c r="J74" i="5"/>
  <c r="L75" i="5"/>
  <c r="J84" i="5"/>
  <c r="L85" i="5"/>
  <c r="J92" i="5"/>
  <c r="L94" i="5"/>
  <c r="L108" i="5"/>
  <c r="J108" i="5"/>
  <c r="J151" i="5"/>
  <c r="J169" i="5"/>
  <c r="J180" i="5"/>
  <c r="L191" i="5"/>
  <c r="J191" i="5"/>
  <c r="L224" i="5"/>
  <c r="J224" i="5"/>
  <c r="J298" i="5"/>
  <c r="J314" i="5"/>
  <c r="L314" i="5"/>
  <c r="J349" i="5"/>
  <c r="L349" i="5"/>
  <c r="J355" i="5"/>
  <c r="L355" i="5"/>
  <c r="L306" i="5"/>
  <c r="J306" i="5"/>
  <c r="J338" i="5"/>
  <c r="L281" i="5"/>
  <c r="J281" i="5"/>
  <c r="L327" i="5"/>
  <c r="J327" i="5"/>
  <c r="L338" i="5"/>
  <c r="J343" i="5"/>
  <c r="L343" i="5"/>
  <c r="L241" i="5"/>
  <c r="L269" i="5"/>
  <c r="L277" i="5"/>
  <c r="L284" i="5"/>
  <c r="L295" i="5"/>
  <c r="L336" i="5"/>
  <c r="J347" i="5"/>
  <c r="L362" i="5"/>
  <c r="L148" i="5"/>
  <c r="L154" i="5"/>
  <c r="L160" i="5"/>
  <c r="L166" i="5"/>
  <c r="L177" i="5"/>
  <c r="L183" i="5"/>
  <c r="L209" i="5"/>
  <c r="J241" i="5"/>
  <c r="L246" i="5"/>
  <c r="L257" i="5"/>
  <c r="L264" i="5"/>
  <c r="J269" i="5"/>
  <c r="J277" i="5"/>
  <c r="J284" i="5"/>
  <c r="J295" i="5"/>
  <c r="J301" i="5"/>
  <c r="J303" i="5"/>
  <c r="J310" i="5"/>
  <c r="L310" i="5"/>
  <c r="J336" i="5"/>
  <c r="L347" i="5"/>
  <c r="J351" i="5"/>
  <c r="L351" i="5"/>
  <c r="J362" i="5"/>
  <c r="L145" i="5"/>
  <c r="L206" i="5"/>
  <c r="L238" i="5"/>
  <c r="I237" i="5"/>
  <c r="L251" i="5"/>
  <c r="L271" i="5"/>
  <c r="J334" i="5"/>
  <c r="L334" i="5"/>
  <c r="J360" i="5"/>
  <c r="L360" i="5"/>
  <c r="J317" i="5"/>
  <c r="J324" i="5"/>
  <c r="J332" i="5"/>
  <c r="J341" i="5"/>
  <c r="J350" i="5"/>
  <c r="J358" i="5"/>
  <c r="J304" i="5"/>
  <c r="J311" i="5"/>
  <c r="L313" i="5"/>
  <c r="J319" i="5"/>
  <c r="L320" i="5"/>
  <c r="J326" i="5"/>
  <c r="L328" i="5"/>
  <c r="J335" i="5"/>
  <c r="L337" i="5"/>
  <c r="J344" i="5"/>
  <c r="L346" i="5"/>
  <c r="J352" i="5"/>
  <c r="L354" i="5"/>
  <c r="J361" i="5"/>
  <c r="L363" i="5"/>
  <c r="L366" i="5"/>
  <c r="J8" i="2"/>
  <c r="O12" i="2"/>
  <c r="L21" i="2"/>
  <c r="J21" i="2"/>
  <c r="L9" i="2"/>
  <c r="L10" i="2"/>
  <c r="C19" i="2"/>
  <c r="N19" i="2" s="1"/>
  <c r="C33" i="2"/>
  <c r="F4" i="1"/>
  <c r="F5" i="1"/>
  <c r="F6" i="1"/>
  <c r="F7" i="1"/>
  <c r="F8" i="1"/>
  <c r="F9" i="1"/>
  <c r="F10" i="1"/>
  <c r="F11" i="1"/>
  <c r="F12" i="1"/>
  <c r="F13" i="1"/>
  <c r="F14" i="1"/>
  <c r="F15" i="1"/>
  <c r="F16" i="1"/>
  <c r="F17" i="1"/>
  <c r="F18" i="1"/>
  <c r="F19" i="1"/>
  <c r="F20" i="1"/>
  <c r="F21" i="1"/>
  <c r="F22" i="1"/>
  <c r="F23" i="1"/>
  <c r="F24" i="1"/>
  <c r="F25" i="1"/>
  <c r="F26" i="1"/>
  <c r="F27" i="1"/>
  <c r="F28" i="1"/>
  <c r="F29" i="1"/>
  <c r="F30" i="1"/>
  <c r="F31" i="1"/>
  <c r="F32" i="1"/>
  <c r="F33" i="1"/>
  <c r="F34" i="1"/>
  <c r="F35" i="1"/>
  <c r="F36" i="1"/>
  <c r="F37" i="1"/>
  <c r="F38" i="1"/>
  <c r="F39" i="1"/>
  <c r="F40" i="1"/>
  <c r="F41" i="1"/>
  <c r="F42" i="1"/>
  <c r="F43" i="1"/>
  <c r="F44" i="1"/>
  <c r="F45" i="1"/>
  <c r="F46" i="1"/>
  <c r="F47" i="1"/>
  <c r="F48" i="1"/>
  <c r="F49" i="1"/>
  <c r="F50" i="1"/>
  <c r="F51" i="1"/>
  <c r="F52" i="1"/>
  <c r="F53" i="1"/>
  <c r="F54" i="1"/>
  <c r="F55" i="1"/>
  <c r="F56" i="1"/>
  <c r="F57" i="1"/>
  <c r="F58" i="1"/>
  <c r="F59" i="1"/>
  <c r="F60" i="1"/>
  <c r="F61" i="1"/>
  <c r="F62" i="1"/>
  <c r="F63" i="1"/>
  <c r="F64" i="1"/>
  <c r="F65" i="1"/>
  <c r="F66" i="1"/>
  <c r="F67" i="1"/>
  <c r="F68" i="1"/>
  <c r="F69" i="1"/>
  <c r="F70" i="1"/>
  <c r="F71" i="1"/>
  <c r="F72" i="1"/>
  <c r="F73" i="1"/>
  <c r="F74" i="1"/>
  <c r="F75" i="1"/>
  <c r="F76" i="1"/>
  <c r="F77" i="1"/>
  <c r="F78" i="1"/>
  <c r="F79" i="1"/>
  <c r="F80" i="1"/>
  <c r="F81" i="1"/>
  <c r="F82" i="1"/>
  <c r="F83" i="1"/>
  <c r="F84" i="1"/>
  <c r="F85" i="1"/>
  <c r="F86" i="1"/>
  <c r="F87" i="1"/>
  <c r="F88" i="1"/>
  <c r="F89" i="1"/>
  <c r="F90" i="1"/>
  <c r="F91" i="1"/>
  <c r="F92" i="1"/>
  <c r="F93" i="1"/>
  <c r="F94" i="1"/>
  <c r="F95" i="1"/>
  <c r="F96" i="1"/>
  <c r="F97" i="1"/>
  <c r="F98" i="1"/>
  <c r="F99" i="1"/>
  <c r="F100" i="1"/>
  <c r="F101" i="1"/>
  <c r="F102" i="1"/>
  <c r="F103" i="1"/>
  <c r="F104" i="1"/>
  <c r="F105" i="1"/>
  <c r="F106" i="1"/>
  <c r="F107" i="1"/>
  <c r="F108" i="1"/>
  <c r="F109" i="1"/>
  <c r="F110" i="1"/>
  <c r="F111" i="1"/>
  <c r="F112" i="1"/>
  <c r="F113" i="1"/>
  <c r="F114" i="1"/>
  <c r="F115" i="1"/>
  <c r="F116" i="1"/>
  <c r="F117" i="1"/>
  <c r="F118" i="1"/>
  <c r="F119" i="1"/>
  <c r="F120" i="1"/>
  <c r="F121" i="1"/>
  <c r="F122" i="1"/>
  <c r="F123" i="1"/>
  <c r="F124" i="1"/>
  <c r="F125" i="1"/>
  <c r="F126" i="1"/>
  <c r="F127" i="1"/>
  <c r="F128" i="1"/>
  <c r="F129" i="1"/>
  <c r="F130" i="1"/>
  <c r="F131" i="1"/>
  <c r="F132" i="1"/>
  <c r="F133" i="1"/>
  <c r="F134" i="1"/>
  <c r="F135" i="1"/>
  <c r="F136" i="1"/>
  <c r="F137" i="1"/>
  <c r="F138" i="1"/>
  <c r="F139" i="1"/>
  <c r="F140" i="1"/>
  <c r="F141" i="1"/>
  <c r="F142" i="1"/>
  <c r="F143" i="1"/>
  <c r="F144" i="1"/>
  <c r="F145" i="1"/>
  <c r="F146" i="1"/>
  <c r="F147" i="1"/>
  <c r="F148" i="1"/>
  <c r="F149" i="1"/>
  <c r="F150" i="1"/>
  <c r="F151" i="1"/>
  <c r="F152" i="1"/>
  <c r="F153" i="1"/>
  <c r="F154" i="1"/>
  <c r="F155" i="1"/>
  <c r="F156" i="1"/>
  <c r="F157" i="1"/>
  <c r="F158" i="1"/>
  <c r="F159" i="1"/>
  <c r="F160" i="1"/>
  <c r="F161" i="1"/>
  <c r="F162" i="1"/>
  <c r="F163" i="1"/>
  <c r="F164" i="1"/>
  <c r="F165" i="1"/>
  <c r="F166" i="1"/>
  <c r="F167" i="1"/>
  <c r="F168" i="1"/>
  <c r="F169" i="1"/>
  <c r="F170" i="1"/>
  <c r="F171" i="1"/>
  <c r="F172" i="1"/>
  <c r="F173" i="1"/>
  <c r="F174" i="1"/>
  <c r="F175" i="1"/>
  <c r="F176" i="1"/>
  <c r="F177" i="1"/>
  <c r="F178" i="1"/>
  <c r="F179" i="1"/>
  <c r="F180" i="1"/>
  <c r="F181" i="1"/>
  <c r="F182" i="1"/>
  <c r="F183" i="1"/>
  <c r="F184" i="1"/>
  <c r="F185" i="1"/>
  <c r="F186" i="1"/>
  <c r="F187" i="1"/>
  <c r="F188" i="1"/>
  <c r="F189" i="1"/>
  <c r="F190" i="1"/>
  <c r="F191" i="1"/>
  <c r="F192" i="1"/>
  <c r="F193" i="1"/>
  <c r="F194" i="1"/>
  <c r="F195" i="1"/>
  <c r="F196" i="1"/>
  <c r="F197" i="1"/>
  <c r="F198" i="1"/>
  <c r="F199" i="1"/>
  <c r="F200" i="1"/>
  <c r="F201" i="1"/>
  <c r="F202" i="1"/>
  <c r="F203" i="1"/>
  <c r="F204" i="1"/>
  <c r="F205" i="1"/>
  <c r="F206" i="1"/>
  <c r="F207" i="1"/>
  <c r="F208" i="1"/>
  <c r="F209" i="1"/>
  <c r="F210" i="1"/>
  <c r="F211" i="1"/>
  <c r="F212" i="1"/>
  <c r="F213" i="1"/>
  <c r="F214" i="1"/>
  <c r="F215" i="1"/>
  <c r="F216" i="1"/>
  <c r="F217" i="1"/>
  <c r="F218" i="1"/>
  <c r="F219" i="1"/>
  <c r="F220" i="1"/>
  <c r="F221" i="1"/>
  <c r="F222" i="1"/>
  <c r="F223" i="1"/>
  <c r="F224" i="1"/>
  <c r="F225" i="1"/>
  <c r="F226" i="1"/>
  <c r="F227" i="1"/>
  <c r="F228" i="1"/>
  <c r="F229" i="1"/>
  <c r="F230" i="1"/>
  <c r="F231" i="1"/>
  <c r="F232" i="1"/>
  <c r="F233" i="1"/>
  <c r="F234" i="1"/>
  <c r="F235" i="1"/>
  <c r="F236" i="1"/>
  <c r="F237" i="1"/>
  <c r="F238" i="1"/>
  <c r="F239" i="1"/>
  <c r="F240" i="1"/>
  <c r="F241" i="1"/>
  <c r="F242" i="1"/>
  <c r="F243" i="1"/>
  <c r="F244" i="1"/>
  <c r="F245" i="1"/>
  <c r="F246" i="1"/>
  <c r="F247" i="1"/>
  <c r="F248" i="1"/>
  <c r="F249" i="1"/>
  <c r="F250" i="1"/>
  <c r="F251" i="1"/>
  <c r="F252" i="1"/>
  <c r="F253" i="1"/>
  <c r="F254" i="1"/>
  <c r="F255" i="1"/>
  <c r="F256" i="1"/>
  <c r="F257" i="1"/>
  <c r="F258" i="1"/>
  <c r="F259" i="1"/>
  <c r="F260" i="1"/>
  <c r="F261" i="1"/>
  <c r="F262" i="1"/>
  <c r="F263" i="1"/>
  <c r="F264" i="1"/>
  <c r="F265" i="1"/>
  <c r="F266" i="1"/>
  <c r="F267" i="1"/>
  <c r="F268" i="1"/>
  <c r="F269" i="1"/>
  <c r="F270" i="1"/>
  <c r="F271" i="1"/>
  <c r="F272" i="1"/>
  <c r="F273" i="1"/>
  <c r="F274" i="1"/>
  <c r="F275" i="1"/>
  <c r="F276" i="1"/>
  <c r="F277" i="1"/>
  <c r="F278" i="1"/>
  <c r="F279" i="1"/>
  <c r="F280" i="1"/>
  <c r="F281" i="1"/>
  <c r="F282" i="1"/>
  <c r="F283" i="1"/>
  <c r="F284" i="1"/>
  <c r="F285" i="1"/>
  <c r="F286" i="1"/>
  <c r="F287" i="1"/>
  <c r="F288" i="1"/>
  <c r="F289" i="1"/>
  <c r="F290" i="1"/>
  <c r="F291" i="1"/>
  <c r="F292" i="1"/>
  <c r="F293" i="1"/>
  <c r="F294" i="1"/>
  <c r="F295" i="1"/>
  <c r="F296" i="1"/>
  <c r="F297" i="1"/>
  <c r="F298" i="1"/>
  <c r="F299" i="1"/>
  <c r="F300" i="1"/>
  <c r="F301" i="1"/>
  <c r="F302" i="1"/>
  <c r="F303" i="1"/>
  <c r="F304" i="1"/>
  <c r="F305" i="1"/>
  <c r="F306" i="1"/>
  <c r="F307" i="1"/>
  <c r="F308" i="1"/>
  <c r="F309" i="1"/>
  <c r="F310" i="1"/>
  <c r="F311" i="1"/>
  <c r="F312" i="1"/>
  <c r="F313" i="1"/>
  <c r="F314" i="1"/>
  <c r="F315" i="1"/>
  <c r="F316" i="1"/>
  <c r="F317" i="1"/>
  <c r="F318" i="1"/>
  <c r="F319" i="1"/>
  <c r="F320" i="1"/>
  <c r="F321" i="1"/>
  <c r="F322" i="1"/>
  <c r="F323" i="1"/>
  <c r="F324" i="1"/>
  <c r="F325" i="1"/>
  <c r="F326" i="1"/>
  <c r="F327" i="1"/>
  <c r="F328" i="1"/>
  <c r="F329" i="1"/>
  <c r="F330" i="1"/>
  <c r="F331" i="1"/>
  <c r="F332" i="1"/>
  <c r="F333" i="1"/>
  <c r="F334" i="1"/>
  <c r="F335" i="1"/>
  <c r="F336" i="1"/>
  <c r="F337" i="1"/>
  <c r="F338" i="1"/>
  <c r="F339" i="1"/>
  <c r="F340" i="1"/>
  <c r="F341" i="1"/>
  <c r="F342" i="1"/>
  <c r="F343" i="1"/>
  <c r="F344" i="1"/>
  <c r="F345" i="1"/>
  <c r="F346" i="1"/>
  <c r="F347" i="1"/>
  <c r="F348" i="1"/>
  <c r="F349" i="1"/>
  <c r="F350" i="1"/>
  <c r="F351" i="1"/>
  <c r="F352" i="1"/>
  <c r="F3" i="1"/>
  <c r="J11" i="2" l="1"/>
  <c r="I33" i="2"/>
  <c r="I28" i="2"/>
  <c r="F18" i="2"/>
  <c r="F22" i="2" s="1"/>
  <c r="F26" i="2" s="1"/>
  <c r="G18" i="2"/>
  <c r="G22" i="2" s="1"/>
  <c r="B33" i="2"/>
  <c r="K18" i="2"/>
  <c r="K22" i="2" s="1"/>
  <c r="H18" i="2"/>
  <c r="H22" i="2" s="1"/>
  <c r="H26" i="2" s="1"/>
  <c r="K33" i="2"/>
  <c r="I18" i="2"/>
  <c r="I30" i="2" s="1"/>
  <c r="F33" i="2"/>
  <c r="N7" i="2"/>
  <c r="L7" i="2"/>
  <c r="B18" i="2"/>
  <c r="B22" i="2" s="1"/>
  <c r="J244" i="4"/>
  <c r="L11" i="2"/>
  <c r="E18" i="2"/>
  <c r="E22" i="2" s="1"/>
  <c r="E33" i="2"/>
  <c r="J19" i="2"/>
  <c r="L237" i="5"/>
  <c r="J237" i="5"/>
  <c r="N11" i="2"/>
  <c r="C29" i="2"/>
  <c r="J7" i="2"/>
  <c r="J33" i="2"/>
  <c r="N23" i="2"/>
  <c r="C18" i="2"/>
  <c r="C30" i="2" s="1"/>
  <c r="D18" i="2"/>
  <c r="D22" i="2" s="1"/>
  <c r="D26" i="2" s="1"/>
  <c r="C28" i="2"/>
  <c r="L23" i="2"/>
  <c r="K31" i="2"/>
  <c r="K26" i="2"/>
  <c r="K32" i="2" s="1"/>
  <c r="G26" i="2"/>
  <c r="L19" i="2"/>
  <c r="I22" i="2"/>
  <c r="K30" i="2" l="1"/>
  <c r="B30" i="2"/>
  <c r="J18" i="2"/>
  <c r="C22" i="2"/>
  <c r="C26" i="2" s="1"/>
  <c r="L18" i="2"/>
  <c r="N18" i="2"/>
  <c r="E26" i="2"/>
  <c r="I31" i="2"/>
  <c r="I26" i="2"/>
  <c r="B31" i="2"/>
  <c r="B26" i="2"/>
  <c r="B32" i="2" s="1"/>
  <c r="J22" i="2" l="1"/>
  <c r="C31" i="2"/>
  <c r="N22" i="2"/>
  <c r="L22" i="2"/>
  <c r="L26" i="2"/>
  <c r="J26" i="2"/>
  <c r="I32" i="2"/>
  <c r="C32" i="2"/>
  <c r="N26" i="2"/>
</calcChain>
</file>

<file path=xl/sharedStrings.xml><?xml version="1.0" encoding="utf-8"?>
<sst xmlns="http://schemas.openxmlformats.org/spreadsheetml/2006/main" count="1093" uniqueCount="690">
  <si>
    <t>الإجمالى</t>
  </si>
  <si>
    <t xml:space="preserve"> الاستخدامات</t>
  </si>
  <si>
    <t># المصروفات</t>
  </si>
  <si>
    <t>ـ الأجور والتعويضات للعاملين</t>
  </si>
  <si>
    <t xml:space="preserve">  = الاجور والبدلات النقدية والعينية</t>
  </si>
  <si>
    <t>* الوظائف الدائمة</t>
  </si>
  <si>
    <t>x المرتبات الاساسية</t>
  </si>
  <si>
    <t>x تكاليف المعارين و تتحمل الموازنة مرتباتهم</t>
  </si>
  <si>
    <t xml:space="preserve">x تكاليف الاجازات الدراسية </t>
  </si>
  <si>
    <t>x تكاليف المنح التدريبية</t>
  </si>
  <si>
    <t>x الاجر الوظيفى</t>
  </si>
  <si>
    <t>x تكاليف أجور ومرتبات المخاطبين بأحكام القانون رقم (28) لسنة 2018</t>
  </si>
  <si>
    <t>* الوظائف المؤقتة</t>
  </si>
  <si>
    <t xml:space="preserve">x المكافات الشاملة (خبراء وطنيين ) </t>
  </si>
  <si>
    <t xml:space="preserve">x المكافات الشاملة (خبراء اجانب) </t>
  </si>
  <si>
    <t>x أجور موسميين</t>
  </si>
  <si>
    <t>x مكافات الصبية</t>
  </si>
  <si>
    <t>x مكافات اطباء امتياز و اخصائى علاج طبيعى</t>
  </si>
  <si>
    <t xml:space="preserve">x مكافات الاساتذه المتفرغين </t>
  </si>
  <si>
    <t xml:space="preserve">x مكافات الاساتذه الغير متفرغين </t>
  </si>
  <si>
    <t>x مكافآت مساعدى ومعاونى الوزراء</t>
  </si>
  <si>
    <t>* المكافات</t>
  </si>
  <si>
    <t xml:space="preserve"> x تعويض العاملين عن جهود غير عادية</t>
  </si>
  <si>
    <t xml:space="preserve"> x المكافات التشجيعية </t>
  </si>
  <si>
    <t xml:space="preserve"> x تكاليف حافز الاثابة</t>
  </si>
  <si>
    <t xml:space="preserve"> xحوافز العاملين بالكادر العام</t>
  </si>
  <si>
    <t xml:space="preserve"> xحوافز العاملين بالكادرات الخاصة</t>
  </si>
  <si>
    <t xml:space="preserve"> x الحافز المالى الإضافى</t>
  </si>
  <si>
    <t xml:space="preserve"> xحوافز العلميين</t>
  </si>
  <si>
    <t xml:space="preserve"> x حافز جذب العمالة</t>
  </si>
  <si>
    <t xml:space="preserve"> x حافز تميز ( ماجستير و دكتوراه )</t>
  </si>
  <si>
    <t xml:space="preserve"> x مكافات التدريس</t>
  </si>
  <si>
    <t xml:space="preserve"> x مكافات الريادة العلمية و الاجتماعية</t>
  </si>
  <si>
    <t xml:space="preserve"> x مكافات البحوث الاكاديمية و التطبيقية</t>
  </si>
  <si>
    <t xml:space="preserve"> x مكافات الاشراف على الرسائل العلمية</t>
  </si>
  <si>
    <t xml:space="preserve"> x مكافات الامتحانات</t>
  </si>
  <si>
    <t xml:space="preserve"> x مكافات التصحيح</t>
  </si>
  <si>
    <t xml:space="preserve"> x مكافات حضور جلسات و لجان</t>
  </si>
  <si>
    <t xml:space="preserve"> x مكافات التدريب</t>
  </si>
  <si>
    <t xml:space="preserve"> x مكافات محو الامية</t>
  </si>
  <si>
    <t xml:space="preserve"> x مكافات ساعات البحث الزائدة عن النصاب</t>
  </si>
  <si>
    <t xml:space="preserve"> x مكافات اخرى</t>
  </si>
  <si>
    <t xml:space="preserve"> x تكاليف حافز اثابه اضافى</t>
  </si>
  <si>
    <t xml:space="preserve"> x حوافز الآداء للمعلمين</t>
  </si>
  <si>
    <t xml:space="preserve"> x حافز جودة</t>
  </si>
  <si>
    <t xml:space="preserve"> x مكافأت المستشارين</t>
  </si>
  <si>
    <t xml:space="preserve"> x الحافز التعويضى</t>
  </si>
  <si>
    <t xml:space="preserve"> x حافز ميكنة الموازنة العامة</t>
  </si>
  <si>
    <t>x حافز إضافى</t>
  </si>
  <si>
    <t>x حافز تكميلى للحد الادنى</t>
  </si>
  <si>
    <t xml:space="preserve"> x حافز تطوير التعليم قبل الجامعي</t>
  </si>
  <si>
    <t xml:space="preserve"> x حافز الإدارة المدرسية</t>
  </si>
  <si>
    <t>* بدلات نوعية</t>
  </si>
  <si>
    <t xml:space="preserve"> x بدل تمثيل الوظائف العليا</t>
  </si>
  <si>
    <t xml:space="preserve"> x بدل تمثيل لموظفين بالخارج</t>
  </si>
  <si>
    <t xml:space="preserve"> x بدل تمثيل لموظفين فنيين</t>
  </si>
  <si>
    <t xml:space="preserve"> x بدل طبيعة عمل للاطباء</t>
  </si>
  <si>
    <t xml:space="preserve"> x بدل تسجيل الاطباء المقيمين</t>
  </si>
  <si>
    <t xml:space="preserve"> x بدل حرمان للصيادلة و الحكيمات و المولدات والممرضات والزائرات الصحيات و المفتشات </t>
  </si>
  <si>
    <t xml:space="preserve"> x بدل عدوى ووقاية من الاشعة</t>
  </si>
  <si>
    <t xml:space="preserve"> x بدل تفرغ للمهندسين</t>
  </si>
  <si>
    <t xml:space="preserve"> x بدل تفرغ للمحامين</t>
  </si>
  <si>
    <t xml:space="preserve"> x بدل تفرغ لموظفين فنيين</t>
  </si>
  <si>
    <t xml:space="preserve"> x بدل تفرغ للمهندسين الزراعيين</t>
  </si>
  <si>
    <t xml:space="preserve"> x بدل تفرغ للاطباء البيطرين</t>
  </si>
  <si>
    <t xml:space="preserve"> x بدل تفرغ للتجاريين</t>
  </si>
  <si>
    <t xml:space="preserve"> x بدل طبيعة عمل</t>
  </si>
  <si>
    <t xml:space="preserve"> x بدل امتياز</t>
  </si>
  <si>
    <t xml:space="preserve"> x بدل عمادة ووكالة و رئاسة قسم</t>
  </si>
  <si>
    <t xml:space="preserve"> x بدل صيارف و تحصيل و بدل عجز للصيارف</t>
  </si>
  <si>
    <t xml:space="preserve"> x بدل خطر</t>
  </si>
  <si>
    <t xml:space="preserve"> x بدل قيادة</t>
  </si>
  <si>
    <t xml:space="preserve"> x بدلات مهنية وفنية اخرى</t>
  </si>
  <si>
    <t xml:space="preserve"> x بدل اقامة بالجهات النائية</t>
  </si>
  <si>
    <t xml:space="preserve"> x بدل سودان</t>
  </si>
  <si>
    <t xml:space="preserve"> x بدل اغتراب</t>
  </si>
  <si>
    <t xml:space="preserve"> x بدل سكن فى الداخل و الخارج</t>
  </si>
  <si>
    <t xml:space="preserve"> x بدل ماجستير ودكتوراه</t>
  </si>
  <si>
    <t xml:space="preserve"> x بدل بحث</t>
  </si>
  <si>
    <t xml:space="preserve"> x بدل استقبال و ضيافة</t>
  </si>
  <si>
    <t xml:space="preserve"> x بدل مراسلة</t>
  </si>
  <si>
    <t xml:space="preserve"> x بدل أغذية</t>
  </si>
  <si>
    <t xml:space="preserve"> x بدل ملابس</t>
  </si>
  <si>
    <t xml:space="preserve"> x بدل انتقال نقدى ثابت ونظير عدم تخصيص سيارات ركوب حكومية</t>
  </si>
  <si>
    <t xml:space="preserve"> x بدل قضاء</t>
  </si>
  <si>
    <t xml:space="preserve"> x بدل جامعة</t>
  </si>
  <si>
    <t xml:space="preserve"> x بدل يخص العلاقات الثقافية والتعاون الخارجى</t>
  </si>
  <si>
    <t xml:space="preserve"> x بدل تفرغ فنانين تشكيلين</t>
  </si>
  <si>
    <t xml:space="preserve"> x بدل معلم ( تدريس )</t>
  </si>
  <si>
    <t xml:space="preserve"> x بدل اعتماد ( معلمين )</t>
  </si>
  <si>
    <t xml:space="preserve"> x بدلات مختلفة أخرى</t>
  </si>
  <si>
    <t xml:space="preserve"> x بدل مخاطر مهن طبية</t>
  </si>
  <si>
    <t xml:space="preserve"> x بدل تمثيل اضافى</t>
  </si>
  <si>
    <t>*  مزايــــا نقـــديــة</t>
  </si>
  <si>
    <t xml:space="preserve"> x علاوة اجتماعــية </t>
  </si>
  <si>
    <t xml:space="preserve"> x علاوة اجتماعية اضافية</t>
  </si>
  <si>
    <t xml:space="preserve"> x تكاليف تعويض العاملات بما يعادل 25% من المرتب الشهرى</t>
  </si>
  <si>
    <t xml:space="preserve"> x العلاوة الخاصة</t>
  </si>
  <si>
    <t xml:space="preserve"> x المنحة الشهرية</t>
  </si>
  <si>
    <t xml:space="preserve"> x مزايا نقدية أخرى</t>
  </si>
  <si>
    <t xml:space="preserve"> x علاوة الحد الأدنى للأجور</t>
  </si>
  <si>
    <t xml:space="preserve"> x علاوة الاعباء الوظيفية للمعلمين</t>
  </si>
  <si>
    <t xml:space="preserve"> x تكاليف المقابل النقدى لرصيد الأجازات الاعتيادية</t>
  </si>
  <si>
    <t>x علاوة غلاء معيشة استثنائية</t>
  </si>
  <si>
    <t>x علاوة الحد الآدنى للحزمة الاجتماعية</t>
  </si>
  <si>
    <t>x علاوة الحد الآدنى للأجور من حاملى الشهادة العلمية "ماجستير ودكتوراه"</t>
  </si>
  <si>
    <t>* المزايــا العينيــة</t>
  </si>
  <si>
    <t>x أغذية للعاملين</t>
  </si>
  <si>
    <t>x ملابس للعاملين</t>
  </si>
  <si>
    <t>x علاج طبى للعاملين</t>
  </si>
  <si>
    <t>x خدمات اجتماعية ورياضية للعاملين</t>
  </si>
  <si>
    <t xml:space="preserve">x  اخـــرى </t>
  </si>
  <si>
    <t xml:space="preserve">   = المزايا التأمينية</t>
  </si>
  <si>
    <t>* حصة الحكومة فى صندوق التأمين الاجتماعى للحكومة</t>
  </si>
  <si>
    <t>x التأمين ضد الشيخوخة والعجز والوفاة</t>
  </si>
  <si>
    <t>x حصة الحكومة فى اشتراكات نظام المكافات</t>
  </si>
  <si>
    <t>x تكاليف مساهمة الحكومة فى التأمين على العاملات فى اجازة لرعاية أطفالهن</t>
  </si>
  <si>
    <t>* مزايا تأمينية أخرى</t>
  </si>
  <si>
    <t>x التأمين ضد المرض</t>
  </si>
  <si>
    <t>x التأمين ضد اصابة العمل</t>
  </si>
  <si>
    <t>x التأمين ضد المرض ( تأمين صحى شامل )</t>
  </si>
  <si>
    <t>x التأمين ضد اصابة العمل ( تأمين صحى شامل )</t>
  </si>
  <si>
    <t xml:space="preserve">   = الاجورالاجمالية والاحتياطيات العامة</t>
  </si>
  <si>
    <t>* الاجور الاجمالية</t>
  </si>
  <si>
    <t>x أجور اجماليــة مدرجة بموازنات الجهات</t>
  </si>
  <si>
    <t>* االمتطلبات الإضافية للاجور</t>
  </si>
  <si>
    <t>ـ شراء السلع والخدمات</t>
  </si>
  <si>
    <t xml:space="preserve">   =  الســـلع</t>
  </si>
  <si>
    <t>* المواد الخام</t>
  </si>
  <si>
    <t>x الادوية</t>
  </si>
  <si>
    <t>x الاغذية</t>
  </si>
  <si>
    <t>x مواد خام أخرى</t>
  </si>
  <si>
    <t>x مستلزمات طبية</t>
  </si>
  <si>
    <t xml:space="preserve">* وقود وزيوت و قوى محركة للتشغيل </t>
  </si>
  <si>
    <t>x مواد بترولية وغاز</t>
  </si>
  <si>
    <t>x مواد تزييت و تشحيم</t>
  </si>
  <si>
    <t>x كهرباء</t>
  </si>
  <si>
    <t>* وقود وزيوت لسيارات الركوب</t>
  </si>
  <si>
    <t>* قطع غيار ومهمات</t>
  </si>
  <si>
    <t>x قطع غيار و مواد للصيانة</t>
  </si>
  <si>
    <t>x مواد و مهمات متنوعة</t>
  </si>
  <si>
    <t>* مواد تعبئة وتغليف</t>
  </si>
  <si>
    <t>x مواد مستهلكة</t>
  </si>
  <si>
    <t>x مواد متداولة</t>
  </si>
  <si>
    <t>* ادوات كتابية وكتب</t>
  </si>
  <si>
    <t xml:space="preserve">x ادوات كتابية ومكتبية </t>
  </si>
  <si>
    <t>x كتب ومجلات ووثائق اخرى للمكتبات</t>
  </si>
  <si>
    <t>x كراسات ودفاتر</t>
  </si>
  <si>
    <t>x مطبوعات اخرى</t>
  </si>
  <si>
    <t>* مياه وانارة</t>
  </si>
  <si>
    <t xml:space="preserve">x ميــاه </t>
  </si>
  <si>
    <t>x انــارة</t>
  </si>
  <si>
    <t>* مستلزمات سلعية متنوعة</t>
  </si>
  <si>
    <t>x مستلزمات تعليمية ومعينات سمعية و بصرية</t>
  </si>
  <si>
    <t xml:space="preserve">x مستلزمات تنظيم الحدائق </t>
  </si>
  <si>
    <t xml:space="preserve">x مستلزمات تصوير </t>
  </si>
  <si>
    <t xml:space="preserve">x مستلزمات موسيقى </t>
  </si>
  <si>
    <t xml:space="preserve">x مستلزمات العاب رياضية </t>
  </si>
  <si>
    <t>x مستلزمات سلعية متنوعة</t>
  </si>
  <si>
    <t>*  سلع مشتراه بغرض إعادة البيع</t>
  </si>
  <si>
    <t>x محلية</t>
  </si>
  <si>
    <t xml:space="preserve">   =  الخدمات</t>
  </si>
  <si>
    <t>* نفقات الصيانة</t>
  </si>
  <si>
    <t>x صيانة و تطهير لوسائل الرى و الصرف</t>
  </si>
  <si>
    <t>x صيانة و ترميم مبانى انشاءات واعمال صغيرة المبانى</t>
  </si>
  <si>
    <t>x صيانة مرافق و شبكات</t>
  </si>
  <si>
    <t>x صيانة طرق و جسور و كبارى</t>
  </si>
  <si>
    <t>x صيانة الآت و معدات</t>
  </si>
  <si>
    <t>x صيانة وسائل نقل واتصالات</t>
  </si>
  <si>
    <t>x صيانة اثاث و معدات مكتبية ومكاتب</t>
  </si>
  <si>
    <t>x صيانة الحاسبات والاجهزة الالكترونية</t>
  </si>
  <si>
    <t>x اخرى</t>
  </si>
  <si>
    <t>x صيانة الأجهزة الطبية</t>
  </si>
  <si>
    <t>x صيانة مبانى الحى الحكومى بالعاصمة الإدارية الجديدة</t>
  </si>
  <si>
    <t>* نشر واعلان ودعاية واستقبال</t>
  </si>
  <si>
    <t xml:space="preserve">x نفقات نشر واعلان </t>
  </si>
  <si>
    <t xml:space="preserve">x نفقات دعاية  </t>
  </si>
  <si>
    <t xml:space="preserve">x نفقات الحفلات و الاستقبالات  </t>
  </si>
  <si>
    <t xml:space="preserve">x نفقات الزيارات الدولية والاشتراك فى المؤتمرات الدولية  </t>
  </si>
  <si>
    <t xml:space="preserve">x نفقات الاشتراك فى المؤتمرات المحلية  </t>
  </si>
  <si>
    <t xml:space="preserve">x نفقات الشئون والعلاقات العامة  </t>
  </si>
  <si>
    <t>* نفقات طبع ودوريات وحقوق تأليف</t>
  </si>
  <si>
    <t>x نفقات طبع</t>
  </si>
  <si>
    <t>x اشتراكات فى مجلات وجرائد ودوريات</t>
  </si>
  <si>
    <t>x شراء حقوق المؤلفين</t>
  </si>
  <si>
    <t>x نفقات تشجيع التأليف والمؤلفين</t>
  </si>
  <si>
    <t>x اصداركتب ومجلات ونشرات وثقافية وعلمية</t>
  </si>
  <si>
    <t xml:space="preserve">* نقل وانتقالات عامة </t>
  </si>
  <si>
    <t>x نقل مهمات بالسكة الحديد</t>
  </si>
  <si>
    <t>x انتقالات عامة للعاملين و غير العاملين بالسكك الحديدية</t>
  </si>
  <si>
    <t>x نقل وانتقالات عامة بوسائل اخرى للسفر بالداخل</t>
  </si>
  <si>
    <t>x نقل وانتقالات عامة بوسائل اخرى للسفر بالخارج</t>
  </si>
  <si>
    <t>x تكاليف نقل وانتقالات وبدل انتقال للمعارين بالخارج</t>
  </si>
  <si>
    <t>x بدل انتقال للسفر بالداخل</t>
  </si>
  <si>
    <t>x بدل انتقال للسفر بالخارج</t>
  </si>
  <si>
    <t>x المقابل النقدى للعاملين بالمناطق النائية</t>
  </si>
  <si>
    <t>x بدل الإنتقال للموظفين المنتقلين للعاصمة الإدارية الجديدة</t>
  </si>
  <si>
    <t>x بدل سكن للموظفين المنتقلين للعاصمة الإدارية الجديدة</t>
  </si>
  <si>
    <t>* البريد والإتصالات</t>
  </si>
  <si>
    <t>x بريد</t>
  </si>
  <si>
    <t>x تليفون</t>
  </si>
  <si>
    <t>x اشتراك تيكر</t>
  </si>
  <si>
    <t>x تلكس و فاكس</t>
  </si>
  <si>
    <t>x  شبكة الانترنت</t>
  </si>
  <si>
    <t>x خطوط الإنترنت المؤمنة</t>
  </si>
  <si>
    <t>* ايجـــار</t>
  </si>
  <si>
    <t>x ايجار أراضـى ومبــانى ومخازن وجراجات  وغيرها</t>
  </si>
  <si>
    <t>x ايجارالآت احصائية وحاسبات</t>
  </si>
  <si>
    <t>x ايجارالآت وماكينات ومعدات</t>
  </si>
  <si>
    <t>x ايجارخيام وكراسى</t>
  </si>
  <si>
    <t>x ايجاروسائل نقل</t>
  </si>
  <si>
    <t>x مقابل حق الإنتفاع لمبانى الحى الحكومى بالعاصمة الإدارية الجديدة</t>
  </si>
  <si>
    <t>* نفقات اقامة المعارض  والمؤتمرات</t>
  </si>
  <si>
    <t>x فى الداخل</t>
  </si>
  <si>
    <t>x  فى الخارج</t>
  </si>
  <si>
    <t>* تكاليف العلاقات الثقافية والتعاون الخارجى</t>
  </si>
  <si>
    <t>x تكاليف تبادل البعثات والوفود مع الحكومات لاجنبية وتنفيذ المعاهدات الثقافية</t>
  </si>
  <si>
    <t>x تكاليف المكاتب و المراكز الثقافية و مكاتب البعثات</t>
  </si>
  <si>
    <t>x أخرى</t>
  </si>
  <si>
    <t>* تكاليف البحوث والتطوير وتدريب العاملين</t>
  </si>
  <si>
    <t>x خدمات ابحاث وتجارب</t>
  </si>
  <si>
    <t>x تكاليف البرامج التدريبية</t>
  </si>
  <si>
    <t xml:space="preserve">* نفقات خدمية متنوعة </t>
  </si>
  <si>
    <t>x نفقات تأمين و عمولة</t>
  </si>
  <si>
    <t>x نفقات الأعياد و المواسم</t>
  </si>
  <si>
    <t>x نفقات تنفيذ الأحكام القضائية</t>
  </si>
  <si>
    <t>x نفقات رسوم القيد بنقابة المحامين</t>
  </si>
  <si>
    <t>x نفقات لجان تحكيم</t>
  </si>
  <si>
    <t>x نفقات تشغيل لدى الغير و مقاولى الباطن</t>
  </si>
  <si>
    <t>x نفقات سرية وذات طبيعة خاصة</t>
  </si>
  <si>
    <t>x اخرى متنوعة</t>
  </si>
  <si>
    <t>x نفقات خدمات الصرف الصحى</t>
  </si>
  <si>
    <t>x نفقات نظافة</t>
  </si>
  <si>
    <t>x نفقات الأمن والحراسة</t>
  </si>
  <si>
    <t>x نفقات مقابل الخدمات الإعلامية</t>
  </si>
  <si>
    <t>X نفقات خدمات التصديق الإلكتروني الحكومية</t>
  </si>
  <si>
    <t>x نفقات التأمين على ارباب العهد</t>
  </si>
  <si>
    <t xml:space="preserve">   = شراء السلع والخدمات الاجمالية والاحتياطيات العامة</t>
  </si>
  <si>
    <t>* شراء السلع والخدمات  الاجمالية</t>
  </si>
  <si>
    <t>x شراء سلع وخدمات اجماليــة مدرجة بموازنات الجهات</t>
  </si>
  <si>
    <t>* المتطلبات الاضافية لشراء السلع والخدمات</t>
  </si>
  <si>
    <t>ـ الفوائد</t>
  </si>
  <si>
    <t xml:space="preserve">  =  فوائد خارجية </t>
  </si>
  <si>
    <t>* فوائد خارجية (لغير المقيمين)</t>
  </si>
  <si>
    <t>x فوائد الدين العام الخارجى</t>
  </si>
  <si>
    <t>x فوائد خارجية تسددها الجهات</t>
  </si>
  <si>
    <t xml:space="preserve">  =  فوائد محلية (المقيمين) </t>
  </si>
  <si>
    <t>* بخلاف وحدات الحكومة العامة</t>
  </si>
  <si>
    <t>x فوائد سندات البنك المركزى</t>
  </si>
  <si>
    <t>x فوائد السندات الدولارية بالعجز فى مركز العملات الأجنبية</t>
  </si>
  <si>
    <t>x فوائد الأذون على الخزانة العامة</t>
  </si>
  <si>
    <t>x فوائد سندات الخزانة المصرية</t>
  </si>
  <si>
    <t>x فوائد التغطية المؤقتة للرصيد المدين</t>
  </si>
  <si>
    <t>x فوائد الـ 5% سندات حكومية</t>
  </si>
  <si>
    <t>* لوحدات الحكومة العامة</t>
  </si>
  <si>
    <t>x للخزانة العامة ( تشمل فوائد القروض الخارجية والمعاد اقراضها من الخزانة )</t>
  </si>
  <si>
    <t>x لجهات اخرى (شاملة المحليات)</t>
  </si>
  <si>
    <t>ـ الدعم والمنح والمزايا الاجتماعية</t>
  </si>
  <si>
    <t xml:space="preserve">  =  الدعم </t>
  </si>
  <si>
    <t>* لمؤسسات عامة غيرمالية</t>
  </si>
  <si>
    <t>x دعم نقل الركاب</t>
  </si>
  <si>
    <t>x التأمين الصحى والادوية</t>
  </si>
  <si>
    <t>x أخـــــــرى</t>
  </si>
  <si>
    <t>* لمؤسسات عامة مالية</t>
  </si>
  <si>
    <t>x دعم فائدة القروض الميسرة</t>
  </si>
  <si>
    <t>x دعم اسكان محدودى الدخل</t>
  </si>
  <si>
    <t>x أخــــــــرى</t>
  </si>
  <si>
    <t xml:space="preserve">  =  المنح</t>
  </si>
  <si>
    <t>* المنح للحكومات الأجنبية</t>
  </si>
  <si>
    <t>* منح للمنظمات الدولية</t>
  </si>
  <si>
    <t>* منح لجهات الحكومة العامة</t>
  </si>
  <si>
    <t xml:space="preserve">  =  مزايا اجتماعية</t>
  </si>
  <si>
    <t>* مزايا للأمان الإجتماعى</t>
  </si>
  <si>
    <t>x معاش الضمان الاجتماعى</t>
  </si>
  <si>
    <t>x معاش الطفل</t>
  </si>
  <si>
    <t>* مساعدات إجتماعية</t>
  </si>
  <si>
    <t>x مساهمات فى صناديق المعاشات</t>
  </si>
  <si>
    <t>x مساعدات إجتماعية عينية</t>
  </si>
  <si>
    <t>x مساعدات إجتماعية نقدية</t>
  </si>
  <si>
    <t>* نفقات خدمية لغير العاملين</t>
  </si>
  <si>
    <t xml:space="preserve">x  نفقات علاج مواطنى جمهورية مصر العربية </t>
  </si>
  <si>
    <t xml:space="preserve">x  نفقات نشاط رياضى واجتماعى لغير العاملين </t>
  </si>
  <si>
    <t xml:space="preserve">x  نفقات خدمات صحية لغير العاملين </t>
  </si>
  <si>
    <t>x  مكافأت لغير العاملين عن خدمات مؤداة</t>
  </si>
  <si>
    <t>x  جوائز وأوسمة</t>
  </si>
  <si>
    <t>* مزايا إجتماعية للعاملين</t>
  </si>
  <si>
    <t>x نفقات دفن</t>
  </si>
  <si>
    <t>x  مزايا إجتماعية للعاملين عينية</t>
  </si>
  <si>
    <t xml:space="preserve">   = الدعم والمنح الاجمالية والاحتياطيات العامة</t>
  </si>
  <si>
    <t>ـ المصروفات الاخرى</t>
  </si>
  <si>
    <t xml:space="preserve">  =   جارية </t>
  </si>
  <si>
    <t>* ضرائب ورسوم</t>
  </si>
  <si>
    <t xml:space="preserve"> x الضرائب الجمركية</t>
  </si>
  <si>
    <t xml:space="preserve"> x ضريبة المبيعات</t>
  </si>
  <si>
    <t xml:space="preserve"> x رسوم تنمية الموارد</t>
  </si>
  <si>
    <t xml:space="preserve"> x رسوم تراخيص السيارات</t>
  </si>
  <si>
    <t xml:space="preserve"> x رسوم فحص العينات</t>
  </si>
  <si>
    <t xml:space="preserve"> x ضرائب عقارية</t>
  </si>
  <si>
    <t xml:space="preserve"> x رسوم تسجيل</t>
  </si>
  <si>
    <t xml:space="preserve"> x أخرى</t>
  </si>
  <si>
    <t xml:space="preserve">* اشــتراكات </t>
  </si>
  <si>
    <t>x  فى هيئات محلية</t>
  </si>
  <si>
    <t>x  فى هيئات دولية</t>
  </si>
  <si>
    <t xml:space="preserve">*  متنوعة </t>
  </si>
  <si>
    <t>x تعويضات وغرامات</t>
  </si>
  <si>
    <t>x فائض مرحل</t>
  </si>
  <si>
    <t>x تحويلات جارية وتخصيصية أخرى</t>
  </si>
  <si>
    <t xml:space="preserve">   = المصروفات الاخرى الاجمالية والاحتياطيات العامة</t>
  </si>
  <si>
    <t>ـ شراء الأصول غير المالية (الأستثمارات)</t>
  </si>
  <si>
    <t xml:space="preserve">   = الأصول الثابتة</t>
  </si>
  <si>
    <t>*أستثمار مباشر (شاملة الرسوم الجمركية)</t>
  </si>
  <si>
    <t>x مبانى سكنية</t>
  </si>
  <si>
    <t>x مبانى غير سكنية</t>
  </si>
  <si>
    <t>x تشييدات</t>
  </si>
  <si>
    <t xml:space="preserve">x وسائل نقل </t>
  </si>
  <si>
    <t xml:space="preserve">x وسائل انتقال </t>
  </si>
  <si>
    <t>x الآت ومعدات</t>
  </si>
  <si>
    <t>x عدد وادوات</t>
  </si>
  <si>
    <t>x تجهيزات</t>
  </si>
  <si>
    <t>x ثروة حيوانية ومائية (أصول زراعية)</t>
  </si>
  <si>
    <t>x الات ومعدات طبية</t>
  </si>
  <si>
    <t>*نفقات إيرادية مؤجلة (تشغيل)</t>
  </si>
  <si>
    <t xml:space="preserve">  =  الأصول غير المنتجة</t>
  </si>
  <si>
    <t>*  أصول طبيعية</t>
  </si>
  <si>
    <t>x  شراء أراضى</t>
  </si>
  <si>
    <t>x تمهيد وأستصلاح أراضى</t>
  </si>
  <si>
    <t>x أصول طبيعية أخرى</t>
  </si>
  <si>
    <t xml:space="preserve">  = أصول غير مالية أخرى</t>
  </si>
  <si>
    <t>* متنوعة</t>
  </si>
  <si>
    <t>x  فوائد سابقة على بدء التشغيل</t>
  </si>
  <si>
    <t>x  البعثات</t>
  </si>
  <si>
    <t>x  ابحاث ودراسات للمشروعات الاستثمارية</t>
  </si>
  <si>
    <t>x  دفعات مقدمة</t>
  </si>
  <si>
    <t>x  تعويضات فروق الأسعار للمقاولين</t>
  </si>
  <si>
    <t>x  الاجور للمشروعات الاستثمارية</t>
  </si>
  <si>
    <t>x التعويضات</t>
  </si>
  <si>
    <t xml:space="preserve">   = شراء الاصول غير المالية الاجمالية والاحتياطيات العامة</t>
  </si>
  <si>
    <t xml:space="preserve"># الحيازة من الاصول المالية </t>
  </si>
  <si>
    <t xml:space="preserve">#  سداد القروض </t>
  </si>
  <si>
    <t>الجهاز الإداري</t>
  </si>
  <si>
    <t>الإدارة المحلية</t>
  </si>
  <si>
    <t>الهيئات الخدمية</t>
  </si>
  <si>
    <t>ختامى الموازنة العامة للدولة</t>
  </si>
  <si>
    <t xml:space="preserve">للسنة المالية 2023/2022 </t>
  </si>
  <si>
    <t>البيــــــــان</t>
  </si>
  <si>
    <t>ربط 2023/2022</t>
  </si>
  <si>
    <t>ختامى السنة المالية
2022/2021</t>
  </si>
  <si>
    <t>الانحراف
(2-3)</t>
  </si>
  <si>
    <t>أسباب الانحرافات</t>
  </si>
  <si>
    <t>الاصلى</t>
  </si>
  <si>
    <t>المعدل</t>
  </si>
  <si>
    <t>فعلى ممول من الخزانة العامة</t>
  </si>
  <si>
    <t>فعلى ممول من القروض</t>
  </si>
  <si>
    <t>فعلى ممول من المنح</t>
  </si>
  <si>
    <t>فعلى ممول ذاتيا</t>
  </si>
  <si>
    <t>الاجمالى</t>
  </si>
  <si>
    <t>نسبة الفعلي للربط</t>
  </si>
  <si>
    <t>من الصناديق والحسابات خاصة</t>
  </si>
  <si>
    <t xml:space="preserve">  أخرى</t>
  </si>
  <si>
    <t>%</t>
  </si>
  <si>
    <t>(1)</t>
  </si>
  <si>
    <t>(2)</t>
  </si>
  <si>
    <t>(3)</t>
  </si>
  <si>
    <t>(2/3)</t>
  </si>
  <si>
    <t># الإيرادات</t>
  </si>
  <si>
    <t>ـ الضرائب</t>
  </si>
  <si>
    <t>ترجع أسباب زيادة الفعلى المحصل عن الاعتماد المعدل الى زيادة الحصيلة الفعلية للانواع التالية:-
- الضريبة على ارباح شركات الاموال (من هيئة البترول والشريك الاجنبى - من قناة السويس - باقى الشركات)
- ضرائب على العمليات المالية التجارية والرأسمالية
- الاتاوة على قناة السويس</t>
  </si>
  <si>
    <t>ـ المنــح</t>
  </si>
  <si>
    <t>ترجع أسباب نقص الفعلى المحصل عن الاعتماد المعدل الى نقص الحصيلة الفعلية لكل من منح من حكومات أجنبية - منح من منظمات دولية - منح من جهات حكومية</t>
  </si>
  <si>
    <t>ـ الايرادات الاخرى</t>
  </si>
  <si>
    <t>ترجع أسباب نقص الفعلى المحصل عن الاعتماد المعدل الى نقص الحصيلة الفعلية لكل من:-
-  أرباح الأسهم (الهيئات الأقتصادية - شركات القطاع العام -هيئة البترول - قناة السويس)
- اتاوة البترول
- المحصل من موارد جارية من الصناديق والحسابات الخاصة - موارد ومصادر رأسمالية أخرى لتمويل الأستثمارات - ايرادات رأسمالية أخرى</t>
  </si>
  <si>
    <t>ـ الاجور والتعويضات للعاملين</t>
  </si>
  <si>
    <t xml:space="preserve">ترجع أسباب نقص المنصرف الفعلى عن الاعتماد المعدل الى نقص المنصرف الفعلى للانواع التالية
- الأجر الوظيفى - الأجر الوظيفى - المكافات - مزايــــا نقـــديــة - المزايــا العينيــة - المزايا التأمينية -  احتياطيات عامة للاجور </t>
  </si>
  <si>
    <t>ترجع أسباب نقص المنصرف الفعلى عن الاعتماد المعدل الى نقص المنصرف الفعلى للانواع التالية:-
فوائد محلية (المقيمين) "لجهات اخرى (شاملة المحليات)"</t>
  </si>
  <si>
    <t>ـ الدعم والمنح والمزايا الإجتماعية</t>
  </si>
  <si>
    <t>ـ المصروفات الأخرى</t>
  </si>
  <si>
    <t>ترجع أسباب نقص المنصرف الفعلى عن الاعتماد المعدل الى نقص المنصرف الفعلى للانواع التالية:-
- ضرائب ورسوم - تحويلات جارية وتخصيصية أخرى</t>
  </si>
  <si>
    <t>ترجع أسباب نقص المنصرف الفعلى عن الاعتماد المعدل الى نقص المنصرف الفعلى للانواع التالية:-
- أستثمار مباشر (شاملة الرسوم الجمركية) - شراء أراضى -  ابحاث ودراسات للمشروعات الاستثمارية - دفعات مقدمة</t>
  </si>
  <si>
    <t>العجز ( الفائض ) نقدى</t>
  </si>
  <si>
    <t># صافى حيازة الاصول المالية</t>
  </si>
  <si>
    <t>ـ متحصلات الإقراض ومبيعات الأصول المالية بدون حصيلة الخصخصة</t>
  </si>
  <si>
    <t>ترجع أسباب زيادة الفعلى المحصل عن الاعتماد المعدل الى زيادة الحصيلة الفعلية للانواع التالية:-
- أقساط محصلة من الإقراض "من الهيئات الاقتصادية - من شركات قطاع الاعمال العام -  محصلة من أجهزة الموازنة العامة (أقساط القروض الخارجية المعاد أقراضها من الخزانة العامة).
- المتحصلات من بيع الاصول وحقوق الملكية "من شركات قطاع أعمال عام".</t>
  </si>
  <si>
    <t>ـ حيازة الأصول المالية المحلية والأجنبية بدون مساهمة الخزانة فى صندوق تمويل الهيكلة</t>
  </si>
  <si>
    <t xml:space="preserve">ترجع أسباب نقص المنصرف الفعلى عن الاعتماد المعدل الى نقص المنصرف الفعلى للانواع التالية:-
- مساهمات وحقوق ملكية "فى هيئات اقتصادية - فى شركات قابضة"
- احتياطيات عامة لحيازة الاصول المالية </t>
  </si>
  <si>
    <t>العجز الكلى</t>
  </si>
  <si>
    <t># صافى الأقتراض و سداد القروض</t>
  </si>
  <si>
    <t>ـ الأقتراض وإصدار الأوراق المالية بخلاف الأسهم</t>
  </si>
  <si>
    <t>ترجع أسباب نقص الفعلى المحصل عن الاعتماد المعدل الى نقص الحصيلة الفعلية لكل من:-
- أصدار أوراق مالية بخلاف الأسهم
- الاقتراض الاجنبي "لتمويل الاستثمارات - لتمويل التزامات جارية"</t>
  </si>
  <si>
    <t>ـ سداد القروض المحلية والأجنبية</t>
  </si>
  <si>
    <t>ترجع أسباب نقص المنصرف الفعلى عن الاعتماد المعدل الى نقص المنصرف الفعلى للانواع التالية:-
- أستهلاك أوراق مالية بخلاف الأسهم "سندات على الخزانة العامة"
- سداد القروض "لمصادر أخرى"
- سداد القروض الاجنبية "أقساط خارجية تسددها الجهات"</t>
  </si>
  <si>
    <t>الفائض / العجز الأولى</t>
  </si>
  <si>
    <t>الناتج المحلى الاجمالى</t>
  </si>
  <si>
    <t>نسبة الإيرادات الى الناتج المحلى</t>
  </si>
  <si>
    <t>نسبة المصروفات الى الناتج المحلى</t>
  </si>
  <si>
    <t>نسبة العجز ( الفائض ) النقدى الى الناتج المحلى</t>
  </si>
  <si>
    <t>نسبة العجز الكلى الى الناتج المحلى</t>
  </si>
  <si>
    <t>نسبة العجز الاولى الى الناتج المحلى</t>
  </si>
  <si>
    <t>الانفاق الجارى</t>
  </si>
  <si>
    <t>الاعتماد الأصلى</t>
  </si>
  <si>
    <t>الإعتماد الإضافي</t>
  </si>
  <si>
    <t>الربط المعدل بعد الاعتماد الإضافي</t>
  </si>
  <si>
    <t xml:space="preserve"> تكلفة العلاوة الدورية للعاملين المخاطبين بقانون الخدمة المدنية بدءاً من إبريل 2023 بنسبة 8٪ من الأجر الوظيفى بحد أدنى 125 جنيه شهرياً، وكذلك منح العاملين الغير مخاطبين بقانون الخدمة المدنية علاوة خاصة بدءاً من إبريل 2023 بنسبة 15٪ من الأجر الأساسى بحد أدنى 125 جنيه شهرياً وتكلفة الحافز الإضافى بفئات مالية شهرية مقطوعة ومتدرجة وفق الدرجات المالية لكل من المخاطبين وغير المخاطبين بقانون الخدمة المدنية بدءًا من الدرجة السادسة وحتى الدرجة الممتازة بتكلفة تقدر بنحو 5.0 مليار جنيه .
 تكلفة تحسين دخول الأطباء وأعضاء المهن الطبية بتكلفة تقدر بنحو 0.8 مليار جنيه.
 تكلفة تحسين دخول المعلمين بتكلفة تقدر بنحو 1.0 مليار جنيه.
 زيادة فئات حافز الجودة للسادة أعضاء هيئة التدريس ومعاونيهم بالجامعات والمراكز والمعاهد والهيئات البحثية بتكلفة تقدر بنحو 0.2 مليار جنيه.
 تكلفة رفع الحد الأدنى لكافة الفئات لتصل جملة الزيادة إلى 1000 جنيه بتكلفة تقدر بنحــو 3.0 مليار جنيه . 
</t>
  </si>
  <si>
    <t xml:space="preserve">- قيام كافة البنوك المركزية وعلي رأسها البنك الفيدرالي الأمريكي برفع أسعار الفائدة اكثر من مره علي مدار العام المالي 2022/2023 في محاولة لكبح جماح التضخم وذلك عبر إمتصاص السيولة من الاقتصاد وتقويض الطلب والحد من هذا الركود . 
- إجحاف المستثمرين عن الدخول في عطاءات الأوراق المالية متوسطة أو طويلة الأجل (سندات خزانة) لتمويل العجز في الموازنة بالإضافة إلي ارتفاع أسعار العائد المعروض من جانب المستثمرين في عطاءات قصيرة الاجل وذلك لرغبتهم في الحصول علي أسعار عوائد مرتفعة مثيلة لأسعار فوائد الشهادات المطروحة بالبنوك . 
- آدت القرارات المتخذة من جانب البنك المركزى المصرى الى أرتفاع تكلفة خدمة الدين المحلى نتيجة إرتفاع سعر الإقراض والخصم وكذا سعر صرف الجنيه وكذلك عوائد أذون وسندات الخزانة في شهر يناير 2023 مقارنة بشهر يناير 2022 وذلك علي النحو التالي :- 
- إرتفاع سعر الإقراض والخصم "الكوريدور" بنسبة 91.4% . 
- إرتفاع سعر الصرف بنسبة 92.06% . 
- إرتفاع متوسط أسعار الفائدة علي سندات وأذون الخزانة "91 يوم – 182 يوم – 273 يوم – 364 يوم" . 
- ارتفاع تكلفة خدمة الدين العام الخارجي نتيجة المتغيرات في سعر صرف الجنيه المصرى امام العملات الأجنبية  .
</t>
  </si>
  <si>
    <t xml:space="preserve"> تكلفة زيادة دعم المواد البترولية نتيجة التغير في أسعار الصرف والسعر العالمي لبرميل البترول بنحو مبلغ 30.0 مليار جنيه.
 تكلفة إستفادة حوالي ١٠.٥ مليون أسرة مقيدة على البطاقات التموينية بمبالغ شهرية 100-200-300 جنيه بداية من سبتمبر 2022 لتنتهي بنهاية يونيو 2023 بتكلفة تبلغ نحو 8.3 مليار جنيه .
 تكلفة مواجهة زيادة أسعار القمح المستورد وإرتفاع أسعار الصرف عن المقدر بالموازنة العامة للدولة للسنة المالية 2022/2023 بتكلفة إضافية مطلوب تدبيرها تبلغ نحو 21.3 مليار جنيه .
 التكلفة المترتبة على قرار مجلس الوزراء رقم (225) بتاريخ 18/1/2023 برفع سعر توريد أردب القمح المحلى من 820 جنيه للاردب موسم 2022 إلى 1250 جنيه للاردب موسم 2023 شامل حافز التوريد لكمية قمح محلى مدرجة بالموازنة العامة للدولة تصل إلى نحو  3,5 مليون طن بتكلفة إضافية مطلوب تدبيرها تبلغ نحو 10.4 مليار جنيه.
</t>
  </si>
  <si>
    <t>البيـــــان</t>
  </si>
  <si>
    <t>دولة</t>
  </si>
  <si>
    <t>ختامي السنة المالية 2022/2021</t>
  </si>
  <si>
    <t>الانحراف
(3-2)</t>
  </si>
  <si>
    <t xml:space="preserve"> المــــوارد</t>
  </si>
  <si>
    <t># الايرادات</t>
  </si>
  <si>
    <t>ـ الضـــــرائب</t>
  </si>
  <si>
    <t xml:space="preserve">  = الضرائب على الدخول والأرباح والمكاسب الرأسمالية</t>
  </si>
  <si>
    <t>* الضرائب على الدخول من التوظف</t>
  </si>
  <si>
    <t>x الضرائب على المرتبات المحلية</t>
  </si>
  <si>
    <t>x ضرائب الدمغة على الرواتب</t>
  </si>
  <si>
    <t>* الضرائب على دخول الافراد بخلاف التوظف</t>
  </si>
  <si>
    <t>x الضرائب على المهن غير التجارية</t>
  </si>
  <si>
    <t>x ضرائب النشاط التجارى والصناعى</t>
  </si>
  <si>
    <t>x ضرائب على الفائدة من السندات ( رؤوس أموال منقولة )</t>
  </si>
  <si>
    <t>* الضرائب على الارباح الرأسمالية</t>
  </si>
  <si>
    <t>x ضريبة الثروة العقارية</t>
  </si>
  <si>
    <t>x ضريبة توزيعات وارباح راسمالية</t>
  </si>
  <si>
    <t xml:space="preserve">* الضريبة على ارباح شركات الاموال </t>
  </si>
  <si>
    <t>x من هيئة البترول والشريك الاجنبى</t>
  </si>
  <si>
    <t>x من قناة السويس</t>
  </si>
  <si>
    <t>x باقى الشركات</t>
  </si>
  <si>
    <t xml:space="preserve">  = الضرائب على الممتلكات</t>
  </si>
  <si>
    <t xml:space="preserve">* ضرائب دوريه على الممتلكات </t>
  </si>
  <si>
    <t>x ضريبة الاراضى</t>
  </si>
  <si>
    <t>x ضريبة المبانى</t>
  </si>
  <si>
    <t>* ضرائب على العمليات المالية التجارية والرأسمالية</t>
  </si>
  <si>
    <t>x رسوم نقل الملكية</t>
  </si>
  <si>
    <t>x الضرائب علي عوائد أذون وسندات الخزانة العامة</t>
  </si>
  <si>
    <t>* ضرائب ورسوم على السيارات</t>
  </si>
  <si>
    <t xml:space="preserve">x رسوم تنمية على تسيير السيارات </t>
  </si>
  <si>
    <t>x رسوم تنمية على السيارات الجديدة المنتجة محلياً   وجميع السيارات المستوردة من الخارج</t>
  </si>
  <si>
    <t xml:space="preserve">x ضرائب ورسوم ذات صفة محلية على السيارات </t>
  </si>
  <si>
    <t xml:space="preserve">x ضرائب على السيارات الخاصة ( تضامن إجتماعى ) </t>
  </si>
  <si>
    <t xml:space="preserve">  = الضرائب على السلع والخدمات</t>
  </si>
  <si>
    <t>* الضريبة العامة على المبيعات</t>
  </si>
  <si>
    <t>x على السلع المحلية</t>
  </si>
  <si>
    <t>x على البضائع المستوردة</t>
  </si>
  <si>
    <t>* ضريبة المبيعات على الخدمات</t>
  </si>
  <si>
    <t>x  الخدمات المقدمة فى الفنادق والمطاعم السياحية</t>
  </si>
  <si>
    <t>x  خدمات التشغيل للغير</t>
  </si>
  <si>
    <t>x خدمات الاتصالات الدولية والمحلية</t>
  </si>
  <si>
    <t xml:space="preserve">x خدمات أخرى </t>
  </si>
  <si>
    <t xml:space="preserve">* ضرائب على سلع جدول رقم "1" محلية  </t>
  </si>
  <si>
    <t>x  الشاى</t>
  </si>
  <si>
    <t>x مياه غازيه</t>
  </si>
  <si>
    <t>x بيره</t>
  </si>
  <si>
    <t>x  تبغ وسجائر</t>
  </si>
  <si>
    <t>x  منتجات بترولية</t>
  </si>
  <si>
    <t>x  الكحول</t>
  </si>
  <si>
    <t>x  الادوية</t>
  </si>
  <si>
    <t>x  زيوت طعام نباتيه</t>
  </si>
  <si>
    <t>x  زيوت وشحوم</t>
  </si>
  <si>
    <t>x  اسمنت</t>
  </si>
  <si>
    <t>x  الجعة (البيرة) الكحولية (ضريبة جدول +ضريبة قيمة مضافة )</t>
  </si>
  <si>
    <t>x محضرات عطور أو تطرية أو تجميل ومنتجات معدة للعناية بالجلد أو الشعر (ضريبة جدول +ضريبة قيمة مضافة )</t>
  </si>
  <si>
    <t>x المقرمشات والمنتجات المصنعة من دقيق والحلوى من عجين عدا الخبز بجميع أنواعه</t>
  </si>
  <si>
    <t>x البطاطس المصنعة (الشيبس وإبداله)</t>
  </si>
  <si>
    <t>x الأسمدة والمبيدات الزراعية</t>
  </si>
  <si>
    <t>x الجبس</t>
  </si>
  <si>
    <t>x الصابون والمنظفات الصناعية للاستخدام المنزلى</t>
  </si>
  <si>
    <t>x التليفزيونات (أكبر من 32 بوصة ) ، الثلاجات (أكبر من 16 قدم) ، الديب فريز (ضريبة جدول +ضريبة قيمة مضافة )</t>
  </si>
  <si>
    <t>x أجهزة تكييف الهواء ووحداتها المستقلة (ضريبة جدول +ضريبة قيمة مضافة )</t>
  </si>
  <si>
    <t>x سيارات ركوب حتى 1600سم3 أو ذات المحركات الدوارة فيما عدا المركبات ذات الثلاث عجلات التى  تعمل بمحرك دراجة نارية (ضريبة جدول +ضريبة قيمة مضافة )</t>
  </si>
  <si>
    <t>x سيارات ركوب سعة السلندرات 1601 حتى 2000 سم3 أو ذات المحركات الدوارة ، وسيارات نقل البضائع والأشخاص معاً وسيارات الجيب وسيارات رحلات ومعسكرات مجهزة للمعيشة ومقطورات مجهزة للرحلات (ضريبة جدول +ضريبة قيمة مضافة )</t>
  </si>
  <si>
    <t>x المقاولات وأعمال التشييد والبناء (توريد وتركيب)</t>
  </si>
  <si>
    <t>x النقل المكيف بين المحافظات ( أتوبيس – سكة حديد )</t>
  </si>
  <si>
    <t>x  الخدمات المهنية والاستشارية عدا خدمات الحرفيين</t>
  </si>
  <si>
    <t xml:space="preserve">x الإنتاج الاعلامى والبرامجى ، والأفلام السينمائية ، والتليفزيونية ، والتسجيلية والوثائقية وأعمال الدراما التليفزيونية ، والإذاعة والمسرحية </t>
  </si>
  <si>
    <t>x خدمات الاتصالات عن طريق شبكات المحمول (ضريبة جدول +ضريبة قيمة مضافة )</t>
  </si>
  <si>
    <t xml:space="preserve">* ضرائب على سلع جدول رقم "1"  المستوردة </t>
  </si>
  <si>
    <t>x تبغ وسجائر</t>
  </si>
  <si>
    <t>* الضرائب على الخدمات الخاصة</t>
  </si>
  <si>
    <t>x رسم تنمية على تذاكر السفر إلى الخارج الصادرة فى مصر بالعملة المحلية</t>
  </si>
  <si>
    <t>x ضريبة الملاهى</t>
  </si>
  <si>
    <t>x الأتاوة على القمار</t>
  </si>
  <si>
    <t>x ايرادات غرامات وتعويضات قانون الضريبة على الدخل</t>
  </si>
  <si>
    <t>x مقابل التأخير فى الضرائب</t>
  </si>
  <si>
    <t>* ضرائب الدمغة (عدا دمغة الماهيات )</t>
  </si>
  <si>
    <t>x الدمغة على النماذج المدموغة وطوابع الدمغة</t>
  </si>
  <si>
    <t>x الدمغة على التأمين</t>
  </si>
  <si>
    <t>x الدمغة على المراهنات واليانصيب</t>
  </si>
  <si>
    <t>x الدمغة على أعمال البورصة</t>
  </si>
  <si>
    <t>x الدمغة على عقود اشتراكات المياه والنور والغاز والتليفون</t>
  </si>
  <si>
    <t>x الدمغة على استهلاك الغاز والكهرباء والبوتاجاز</t>
  </si>
  <si>
    <t>x الدمغة على الإعلانات</t>
  </si>
  <si>
    <t>x الدمغة على التصاريح والرخص الإدارية</t>
  </si>
  <si>
    <t>x الدمغة على الشهادات والإقرارات</t>
  </si>
  <si>
    <t>x الدمغة على العقود وما فى حكمها</t>
  </si>
  <si>
    <t>x الدمغة على وثائق الأحوال الشخصية</t>
  </si>
  <si>
    <t>x الدمغة على الإيصالات والمخالصات والفواتير</t>
  </si>
  <si>
    <t>x الدمغة على الأعمال والمحررات المصرفية وما فى حكمها</t>
  </si>
  <si>
    <t>x دمغة متنوعة</t>
  </si>
  <si>
    <t>* رسم تنمية الموارد ( عدا ما يزيد على 18 وعدا رسم التنميةعلى السيارات )</t>
  </si>
  <si>
    <t>x رسم تنمية على جوازات السفر</t>
  </si>
  <si>
    <t>x رسم تنمية على إقامة الأجانب وما يتعلق بها</t>
  </si>
  <si>
    <t>x رسم تنمية على طلب الحصول على الجنسية المصرية</t>
  </si>
  <si>
    <t>x رسم تنمية على مغادرة البلاد</t>
  </si>
  <si>
    <t>x رسم تنمية على رخص السلاح</t>
  </si>
  <si>
    <t>x رسم تنمية على المحررات وباقى الأوعية الخاضعة لضريبة الدمغة النوعية</t>
  </si>
  <si>
    <t>x رسم تنمية على استخراج صور المحررات من مصلحة الشهر العقارى</t>
  </si>
  <si>
    <t>x رسم تنمية على الشراء من الأسواق الحرة</t>
  </si>
  <si>
    <t>x رسم تنمية على الحفلات والخدمات الترفيهية  التى تقام فى الفنادق والمحلات العامة السياحية</t>
  </si>
  <si>
    <t xml:space="preserve">x رسم تنمية على الشاليهات والكباين والأكشاك التى تقع فى المصايف والمشاتى أيا كان نوعها </t>
  </si>
  <si>
    <t>x رسم تنمية على موارد أخرى</t>
  </si>
  <si>
    <t>x رسم تنمية على المحاجر</t>
  </si>
  <si>
    <t>x رسم تنمية على خدمات المحمول</t>
  </si>
  <si>
    <t>x رسم تنمية على عقود شراء أو بيع أو إعارة أو تجديد أو غيرها من عقود اللاعبين الرياضيين مصريين أو أجانب وعقود الأجهزة الفنية والإدارية والمديرين الفنيين مصريين أو أجانب لأى لعبة رياضية</t>
  </si>
  <si>
    <t>x رسم تنمية على تراخيص شركات الخدمات الرياضية المنشأة طبقا لقانون الرياضة</t>
  </si>
  <si>
    <t>x رسم تنمية على اغذية الكلاب والقطط والطيورالاليفة للزينة</t>
  </si>
  <si>
    <t>x رسم تنمية على منتج البنزين بأنواعه ومنتج السولار</t>
  </si>
  <si>
    <t>x رسم تنمية على أجهزة التليفون المحمول وأجزاءه وجميع الاكسسوارات الخاصة به</t>
  </si>
  <si>
    <t>x رسم تنمية على التبغ الخام أو غير المصنع وفضلات التبغ بكل اشكاله</t>
  </si>
  <si>
    <t>x رسم تنمية على جميع انواع الحديد تام الصنع الوارد من الخارج سواء من خلائط أو غير خلائط</t>
  </si>
  <si>
    <t>x رسم تنمية على (2.5%) من قيمة فاتورة الإنترنت للشركات والمنشآت التجارية</t>
  </si>
  <si>
    <t>* ضرائب على استخدام السلع والترخيص باستخدامها وتأدية الانشطة</t>
  </si>
  <si>
    <t>x الاتاوة على قناة السويس</t>
  </si>
  <si>
    <t>x الاتاوة على استخدام الطريق النهرى</t>
  </si>
  <si>
    <t>x رسوم ترخيص العمل للاجانب</t>
  </si>
  <si>
    <t>x إيرادات ورسوم ذات صفة محلية</t>
  </si>
  <si>
    <t>x المصروفات الادارية للعمليات الاستيرادية</t>
  </si>
  <si>
    <t>x رسوم الموانى والمنائر</t>
  </si>
  <si>
    <t>x رسوم الاجراءات القنصلية</t>
  </si>
  <si>
    <t>x رسوم حليج الاقطان</t>
  </si>
  <si>
    <t>x رسوم على جوازات السفر</t>
  </si>
  <si>
    <t>x رسوم تصاريح العمل</t>
  </si>
  <si>
    <t>x رسم صادر على الصادرات</t>
  </si>
  <si>
    <t xml:space="preserve">  = ضرائب التجارة الدولية</t>
  </si>
  <si>
    <t>* ضرائب على الواردات</t>
  </si>
  <si>
    <t>x ضرائب جمركية قيمية</t>
  </si>
  <si>
    <t xml:space="preserve">x ضرائب جمركية على السجائر والتبغ والدخان </t>
  </si>
  <si>
    <t>* ضرائب على التجارة الدولية أخرى</t>
  </si>
  <si>
    <t xml:space="preserve">x ايرادات الغرامات </t>
  </si>
  <si>
    <t>x ايرادات المضبوطات</t>
  </si>
  <si>
    <t xml:space="preserve">  = ضرائب أخرى</t>
  </si>
  <si>
    <t>* على الاعمال التجارية</t>
  </si>
  <si>
    <t xml:space="preserve">x ايرادات رؤوس أموال منقولة من البنك المركزى </t>
  </si>
  <si>
    <t>* المتحصلات بالوسائل الالكترونية</t>
  </si>
  <si>
    <t>x متحصلات الكترونية عن أذون تسوية</t>
  </si>
  <si>
    <t>x متحصلات الكترونية أخرى</t>
  </si>
  <si>
    <t>ـ المنح</t>
  </si>
  <si>
    <t xml:space="preserve">  = منح من حكومات أجنبية</t>
  </si>
  <si>
    <t xml:space="preserve">  = منح من منظمات دولية</t>
  </si>
  <si>
    <t xml:space="preserve">  = منح من جهات حكومية</t>
  </si>
  <si>
    <t>ـ الإيرادات الأخرى</t>
  </si>
  <si>
    <t xml:space="preserve">  = عوائد الملكية</t>
  </si>
  <si>
    <t>* الفوائد المحصلة</t>
  </si>
  <si>
    <t>x على السندات</t>
  </si>
  <si>
    <t>x على الإقراض</t>
  </si>
  <si>
    <t>x على إعادة الإقراض (تشمل فوائد القروض الخارجية المعاد أقراضها من الخزانة العامة)</t>
  </si>
  <si>
    <t>x فوائد دائنة</t>
  </si>
  <si>
    <t>* أرباح الأسهم</t>
  </si>
  <si>
    <t>x شركات القطاع الخاص</t>
  </si>
  <si>
    <t>x الهيئات الأقتصادية</t>
  </si>
  <si>
    <t>x شركات القطاع العام</t>
  </si>
  <si>
    <t>x شركات قطاع الأعمال العام</t>
  </si>
  <si>
    <t>x هيئة البترول</t>
  </si>
  <si>
    <t>x قناة السويس</t>
  </si>
  <si>
    <t>x أرباح أوراق مالية</t>
  </si>
  <si>
    <t>* عائد الإيجارات</t>
  </si>
  <si>
    <t>x اتاوة البترول</t>
  </si>
  <si>
    <t>x إيجار أراضى حكومية</t>
  </si>
  <si>
    <t>x إيرادات المناجم</t>
  </si>
  <si>
    <t>x إيرادات المرافق التى تديرها المحليات</t>
  </si>
  <si>
    <t>x أتاوة الذهب</t>
  </si>
  <si>
    <t>* عوائد ملكية أخرى</t>
  </si>
  <si>
    <t xml:space="preserve">xرخصة الجيل الرابع للمحمول </t>
  </si>
  <si>
    <t xml:space="preserve">  =  حصيلة بيع السلع والخدمات</t>
  </si>
  <si>
    <t>* إيرادات الخدمات</t>
  </si>
  <si>
    <t>x رسوم قضائية وغرامات (خدمات العدالة عدا  رسوم نقل الملكية)</t>
  </si>
  <si>
    <t>x رسوم قيد وتسجيل ورقابة واشراف</t>
  </si>
  <si>
    <t>x الخدمات الجمركية</t>
  </si>
  <si>
    <t>x الخدمات الزراعية</t>
  </si>
  <si>
    <t>x الخدمات التعليمية</t>
  </si>
  <si>
    <t>x الخدمات الصحية</t>
  </si>
  <si>
    <t xml:space="preserve">x الخدمات الثقافية </t>
  </si>
  <si>
    <t>x خدمات الاسكان والتعمير</t>
  </si>
  <si>
    <t xml:space="preserve">x الخدمات الاجتماعية </t>
  </si>
  <si>
    <t>x الخدمات التموينية</t>
  </si>
  <si>
    <t>x خدمات القوى العاملة</t>
  </si>
  <si>
    <t>x خدمات الطرق والمواصلات</t>
  </si>
  <si>
    <t>x خدمات الشباب والرياضة</t>
  </si>
  <si>
    <t>x الخدمات البيطرية</t>
  </si>
  <si>
    <t>x مبيعات بضائع</t>
  </si>
  <si>
    <t>x ايرادات المشروعات الانتاجية</t>
  </si>
  <si>
    <t>x ايجار المرافق العامة</t>
  </si>
  <si>
    <t>x ايجار المبانى الحكومية</t>
  </si>
  <si>
    <t>x مقابل الاشراف والادارة على الشركات</t>
  </si>
  <si>
    <t>x موارد جارية من الصناديق والحسابات الخاصة</t>
  </si>
  <si>
    <t>x المحصل مقابل تأدية خدمات</t>
  </si>
  <si>
    <t>x مقابل تأدية اعمال بعض المصالح للمصالح الاخرى</t>
  </si>
  <si>
    <t>x ايرادات البرامج التدريبية</t>
  </si>
  <si>
    <t>x عمولة تحصيل</t>
  </si>
  <si>
    <t>x نسبة الـ 20 % حصيلة وزارة المالية من إجمالي إيرادات الصناديق والحسابات الخاصة</t>
  </si>
  <si>
    <t>x مقابل خدمات سلطة التصديق الإلكترونى الحكومية</t>
  </si>
  <si>
    <t>حصيلة منح الجنسية المصرية</t>
  </si>
  <si>
    <t>x مبالغ محصلة من الجهات الغير داخلة في الموازنة العامة للدولة مقابل ضمان وزارة المالية لها</t>
  </si>
  <si>
    <t>xحصة الخزانة العامة من حصيلة الاربعون قرش المخصصة للهيئة العامة للتأمين الصحي</t>
  </si>
  <si>
    <t>* إيرادات بيع السلع</t>
  </si>
  <si>
    <t>x  حصيلة بيع المخزون السلعى</t>
  </si>
  <si>
    <t xml:space="preserve">  =  تعويضات وغرامات </t>
  </si>
  <si>
    <t>* غرامات العقوبات والمصادرات</t>
  </si>
  <si>
    <t>x ايرادات النقد المصادر</t>
  </si>
  <si>
    <t>x حصيلة الاموال المستردة</t>
  </si>
  <si>
    <t>x التعويضات الناتجة عن المخالفات الاستيرادية</t>
  </si>
  <si>
    <t>x تعويضات عن الممارسات الضارة فى التجارة الدولية</t>
  </si>
  <si>
    <t>x حصيلة صندوق الغرامات والجزاءات</t>
  </si>
  <si>
    <t>x حصيلة الغرامات</t>
  </si>
  <si>
    <t xml:space="preserve">x أخرى </t>
  </si>
  <si>
    <t xml:space="preserve">  =  التحويلات الاختيارية</t>
  </si>
  <si>
    <t>* جـــارية</t>
  </si>
  <si>
    <t>x ايرادات انشطة مختلفة</t>
  </si>
  <si>
    <t>* رأسـمالية</t>
  </si>
  <si>
    <t>x  مساعدات وتبرعات محلية لتمويل الأستثمارات</t>
  </si>
  <si>
    <t>x  مساعدات وتبرعات أجنبية لتمويل الأستثمارات</t>
  </si>
  <si>
    <t xml:space="preserve">  =  ايرادات متنوعة</t>
  </si>
  <si>
    <t>* جــارية</t>
  </si>
  <si>
    <t>x مبالغ معلاه دائنة مضت عليها المدة القانونية</t>
  </si>
  <si>
    <t>x ايرادات سنوات سابقة</t>
  </si>
  <si>
    <t>x مقابل اشتراك العاملين بالسيارات</t>
  </si>
  <si>
    <t>x ايرادات اسواق</t>
  </si>
  <si>
    <t>x اايرادات غرامات المبانى</t>
  </si>
  <si>
    <t>x ايرادات أخرى مختلفة</t>
  </si>
  <si>
    <t>Xحصيلة التصالح في مخالفات البناء وتقنين أوضاعها</t>
  </si>
  <si>
    <t>* رأسمــالية</t>
  </si>
  <si>
    <t>x نقص الرصيد المدين للدفعات المقدمة  لتمويل الأستثمارات</t>
  </si>
  <si>
    <t>x موارد ومصادر رأسمالية أخرى لتمويل الأستثمارات</t>
  </si>
  <si>
    <t>x حصيلة بيع أصول غير انتاجية (أراضى)</t>
  </si>
  <si>
    <t>x حصيلة بيع أصول انتاجية (مساكن وسيارات وغيرها)</t>
  </si>
  <si>
    <t>x ايرادات رأسمالية أخرى</t>
  </si>
  <si>
    <t># المتحصلات من الحيازة</t>
  </si>
  <si>
    <t>الدولة</t>
  </si>
  <si>
    <t xml:space="preserve">يوليو - يونيه السنة المالية 2023/2022 </t>
  </si>
  <si>
    <t>ختامي السنة المالية 2022/2021
(4)</t>
  </si>
  <si>
    <t>الانحراف 
(2-3)</t>
  </si>
  <si>
    <t>x الأجر الوظيفى</t>
  </si>
  <si>
    <t xml:space="preserve">x المكافات الشاملة (خبراء  اجانب) </t>
  </si>
  <si>
    <t xml:space="preserve">x مكافات الاساتذه غير المتفرغين </t>
  </si>
  <si>
    <t xml:space="preserve"> xالحافز المالى الاضافى </t>
  </si>
  <si>
    <t>x حافز جذب العمالة</t>
  </si>
  <si>
    <t xml:space="preserve"> x تكاليف حافز اثابة اضافى</t>
  </si>
  <si>
    <t xml:space="preserve"> x حوافز الأداء للمعلمين</t>
  </si>
  <si>
    <t xml:space="preserve"> x حافز الجودة</t>
  </si>
  <si>
    <t>x حافز الإدارة المدرسية</t>
  </si>
  <si>
    <t>x صيانة الاجهزة الطبية</t>
  </si>
  <si>
    <t>x نفقات خدمات التصديق الالكترونى الحكومية</t>
  </si>
  <si>
    <t>* لمؤسسات غيرمالية</t>
  </si>
  <si>
    <t>* لمؤسسات مالية</t>
  </si>
  <si>
    <t>* نفقات إيرادية مؤجلة ( تشغيل )</t>
  </si>
  <si>
    <t>x  الأجور للمشروعات الإستثمارية</t>
  </si>
  <si>
    <t>الباب الثامن - سداد القروض</t>
  </si>
  <si>
    <t>الباب السابع - الحيازة من الأصول المالية</t>
  </si>
  <si>
    <t>جملة المصروفات</t>
  </si>
  <si>
    <t>الباب السادس - شراء الاصول غير المالية (الاستثمارات)</t>
  </si>
  <si>
    <t>الباب الخامس -المصروفات الاخري</t>
  </si>
  <si>
    <t>الباب الرابع - الدعم والمنح والمزايا الاجتماعية</t>
  </si>
  <si>
    <t>الباب الثالث - الفوائد</t>
  </si>
  <si>
    <t>الباب الثاني - شراء السلع والخدمات</t>
  </si>
  <si>
    <t>الباب الاول - الاجور والتعويضات للعاملين</t>
  </si>
  <si>
    <t>الربط المعدل</t>
  </si>
  <si>
    <t>الربط الأصلي</t>
  </si>
  <si>
    <t>البيــــــــــان</t>
  </si>
  <si>
    <t>بالمليون الجنيه</t>
  </si>
  <si>
    <t xml:space="preserve">            ( الاستخدامات )        </t>
  </si>
  <si>
    <t xml:space="preserve">                  التقسيم الوظيفي</t>
  </si>
  <si>
    <t>جملة الاستخدامات
2023/2022</t>
  </si>
  <si>
    <t>ختامي السنة المالية 2021/2020</t>
  </si>
  <si>
    <t>ختامى السنة المالية 2022/2021</t>
  </si>
  <si>
    <t>ختامى السنة المالية 2023/2022</t>
  </si>
  <si>
    <t>للحساب الختامي للموازنة العامة للدولة من السنة المالية 2021/2020 حتى 2022 / 2023</t>
  </si>
  <si>
    <t>مبررات صدور الاعتماد الاضافى بالموازنة العامة للدولة للسنة المالية 2023/2022</t>
  </si>
  <si>
    <t>مبررات الاعتماد الإضافي</t>
  </si>
  <si>
    <t>قطاعات التنمية البشرية والحماية الاجتماعية</t>
  </si>
  <si>
    <t>قطاعات الخدمات العامة والامن والنظام العام</t>
  </si>
  <si>
    <t>قطاعات الشئون الاقتصادية والبيئة والاسكان</t>
  </si>
  <si>
    <t>الاجمالي العام</t>
  </si>
  <si>
    <t xml:space="preserve">ترجع أسباب نقص المنصرف الفعلى عن الاعتماد المعدل الى نقص المنصرف الفعلى للانواع التالية:-
- المواد الخام - نفقات الصيانة - نقل وانتقالات عامة - تكاليف البحوث والتطوير وتدريب العاملين -  نفقات خدمية متنوعة </t>
  </si>
  <si>
    <t>ترجع أسباب نقص المنصرف الفعلى عن الاعتماد المعدل الى نقص المنصرف الفعلى للانواع التالية:-
- منح لجهات الحكومة العامة "جاري" - نفقات خدمية لغير العاملين</t>
  </si>
  <si>
    <t>x دعم السلع التموينية والمزراعين</t>
  </si>
  <si>
    <t>x دعم الطاقة</t>
  </si>
  <si>
    <t>x دعم الانتاج الصناعى وتنمية الصعيد</t>
  </si>
  <si>
    <t>x دعم السلع التموينية والمزارعين</t>
  </si>
  <si>
    <t>المصروفات بالتقسيم الاقتصادي</t>
  </si>
  <si>
    <t>ختامي 2023/2022</t>
  </si>
  <si>
    <t>الموارد بالتقسيم الاقتصادي</t>
  </si>
  <si>
    <t>التقسيم الاداري للمصروفات</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</si>
</sst>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5" formatCode="#,##0.0"/>
    <numFmt numFmtId="166" formatCode="0.0"/>
    <numFmt numFmtId="167" formatCode="0.0%"/>
  </numFmts>
  <fonts count="31" x14ac:knownFonts="1">
    <font>
      <sz val="10"/>
      <name val="Arial"/>
      <family val="2"/>
    </font>
    <font>
      <sz val="11"/>
      <color theme="1"/>
      <name val="Arial"/>
      <family val="2"/>
      <charset val="178"/>
      <scheme val="minor"/>
    </font>
    <font>
      <b/>
      <sz val="16"/>
      <name val="Arabic Transparent"/>
      <charset val="178"/>
    </font>
    <font>
      <b/>
      <sz val="18"/>
      <name val="Arabic Transparent"/>
      <charset val="178"/>
    </font>
    <font>
      <b/>
      <sz val="14"/>
      <name val="Arabic Transparent"/>
      <charset val="178"/>
    </font>
    <font>
      <b/>
      <sz val="10"/>
      <name val="Arial"/>
      <family val="2"/>
    </font>
    <font>
      <b/>
      <sz val="16"/>
      <name val="Arial"/>
      <family val="2"/>
    </font>
    <font>
      <b/>
      <sz val="16"/>
      <color indexed="18"/>
      <name val="PT Bold Heading"/>
      <charset val="178"/>
    </font>
    <font>
      <b/>
      <sz val="18"/>
      <color indexed="12"/>
      <name val="PT Bold Heading"/>
      <charset val="178"/>
    </font>
    <font>
      <b/>
      <sz val="16"/>
      <color indexed="18"/>
      <name val="Arabic Transparent"/>
      <charset val="178"/>
    </font>
    <font>
      <b/>
      <sz val="14"/>
      <color indexed="18"/>
      <name val="Arabic Transparent"/>
      <charset val="178"/>
    </font>
    <font>
      <b/>
      <sz val="12"/>
      <name val="Arabic Transparent"/>
      <charset val="178"/>
    </font>
    <font>
      <b/>
      <sz val="12"/>
      <color indexed="18"/>
      <name val="PT Bold Heading"/>
      <charset val="178"/>
    </font>
    <font>
      <b/>
      <sz val="11"/>
      <name val="Arabic Transparent"/>
      <charset val="178"/>
    </font>
    <font>
      <b/>
      <sz val="18"/>
      <color indexed="18"/>
      <name val="Arabic Transparent"/>
      <charset val="178"/>
    </font>
    <font>
      <b/>
      <sz val="22"/>
      <name val="Arabic Transparent"/>
      <charset val="178"/>
    </font>
    <font>
      <b/>
      <sz val="20"/>
      <name val="Arabic Transparent"/>
      <charset val="178"/>
    </font>
    <font>
      <b/>
      <sz val="24"/>
      <color indexed="18"/>
      <name val="PT Bold Heading"/>
      <charset val="178"/>
    </font>
    <font>
      <sz val="22"/>
      <color indexed="18"/>
      <name val="PT Bold Heading"/>
      <charset val="178"/>
    </font>
    <font>
      <sz val="16"/>
      <color indexed="18"/>
      <name val="PT Bold Heading"/>
      <charset val="178"/>
    </font>
    <font>
      <b/>
      <sz val="12"/>
      <color indexed="18"/>
      <name val="Arabic Transparent"/>
      <charset val="178"/>
    </font>
    <font>
      <b/>
      <sz val="22"/>
      <color indexed="18"/>
      <name val="Arabic Transparent"/>
      <charset val="178"/>
    </font>
    <font>
      <b/>
      <sz val="11"/>
      <color indexed="18"/>
      <name val="Arabic Transparent"/>
      <charset val="178"/>
    </font>
    <font>
      <b/>
      <sz val="24"/>
      <name val="Arabic Transparent"/>
      <charset val="178"/>
    </font>
    <font>
      <b/>
      <sz val="12"/>
      <color theme="4" tint="-0.499984740745262"/>
      <name val="PT Bold Heading"/>
      <charset val="178"/>
    </font>
    <font>
      <sz val="12"/>
      <color theme="1"/>
      <name val="Arial"/>
      <family val="2"/>
      <charset val="178"/>
      <scheme val="minor"/>
    </font>
    <font>
      <b/>
      <sz val="12"/>
      <color indexed="8"/>
      <name val="Simplified Arabic"/>
      <family val="1"/>
    </font>
    <font>
      <b/>
      <sz val="12"/>
      <color indexed="8"/>
      <name val="Arial"/>
      <family val="2"/>
    </font>
    <font>
      <b/>
      <sz val="9"/>
      <color theme="4" tint="-0.499984740745262"/>
      <name val="PT Bold Heading"/>
      <charset val="178"/>
    </font>
    <font>
      <b/>
      <sz val="12"/>
      <color indexed="12"/>
      <name val="PT Bold Heading"/>
      <charset val="178"/>
    </font>
    <font>
      <b/>
      <sz val="12"/>
      <name val="PT Bold Heading"/>
      <charset val="178"/>
    </font>
  </fonts>
  <fills count="13">
    <fill>
      <patternFill patternType="none"/>
    </fill>
    <fill>
      <patternFill patternType="gray125"/>
    </fill>
    <fill>
      <patternFill patternType="solid">
        <fgColor indexed="41"/>
        <bgColor indexed="64"/>
      </patternFill>
    </fill>
    <fill>
      <patternFill patternType="solid">
        <fgColor indexed="42"/>
        <bgColor indexed="64"/>
      </patternFill>
    </fill>
    <fill>
      <patternFill patternType="mediumGray">
        <fgColor indexed="42"/>
        <bgColor indexed="9"/>
      </patternFill>
    </fill>
    <fill>
      <patternFill patternType="lightGray">
        <fgColor indexed="24"/>
        <bgColor indexed="9"/>
      </patternFill>
    </fill>
    <fill>
      <patternFill patternType="mediumGray">
        <fgColor indexed="15"/>
        <bgColor indexed="9"/>
      </patternFill>
    </fill>
    <fill>
      <patternFill patternType="darkGray">
        <fgColor indexed="47"/>
        <bgColor indexed="9"/>
      </patternFill>
    </fill>
    <fill>
      <patternFill patternType="darkDown">
        <fgColor indexed="42"/>
        <bgColor indexed="9"/>
      </patternFill>
    </fill>
    <fill>
      <patternFill patternType="solid">
        <fgColor indexed="26"/>
        <bgColor indexed="64"/>
      </patternFill>
    </fill>
    <fill>
      <patternFill patternType="solid">
        <fgColor indexed="50"/>
        <bgColor indexed="64"/>
      </patternFill>
    </fill>
    <fill>
      <patternFill patternType="solid">
        <fgColor theme="9" tint="0.79998168889431442"/>
        <bgColor theme="0"/>
      </patternFill>
    </fill>
    <fill>
      <patternFill patternType="solid">
        <fgColor theme="0" tint="-0.249977111117893"/>
        <bgColor indexed="64"/>
      </patternFill>
    </fill>
  </fills>
  <borders count="212">
    <border>
      <left/>
      <right/>
      <top/>
      <bottom/>
      <diagonal/>
    </border>
    <border>
      <left style="medium">
        <color indexed="32"/>
      </left>
      <right style="thin">
        <color indexed="32"/>
      </right>
      <top style="medium">
        <color indexed="32"/>
      </top>
      <bottom style="double">
        <color indexed="32"/>
      </bottom>
      <diagonal/>
    </border>
    <border>
      <left style="thin">
        <color indexed="32"/>
      </left>
      <right style="thin">
        <color indexed="32"/>
      </right>
      <top style="medium">
        <color indexed="32"/>
      </top>
      <bottom style="double">
        <color indexed="32"/>
      </bottom>
      <diagonal/>
    </border>
    <border>
      <left style="medium">
        <color indexed="64"/>
      </left>
      <right/>
      <top style="medium">
        <color indexed="32"/>
      </top>
      <bottom style="double">
        <color indexed="32"/>
      </bottom>
      <diagonal/>
    </border>
    <border>
      <left style="medium">
        <color indexed="64"/>
      </left>
      <right/>
      <top/>
      <bottom/>
      <diagonal/>
    </border>
    <border>
      <left style="medium">
        <color indexed="32"/>
      </left>
      <right style="thin">
        <color indexed="32"/>
      </right>
      <top style="thick">
        <color indexed="32"/>
      </top>
      <bottom/>
      <diagonal/>
    </border>
    <border>
      <left style="thin">
        <color indexed="32"/>
      </left>
      <right style="thin">
        <color indexed="32"/>
      </right>
      <top style="thick">
        <color indexed="32"/>
      </top>
      <bottom/>
      <diagonal/>
    </border>
    <border>
      <left style="medium">
        <color indexed="64"/>
      </left>
      <right/>
      <top style="double">
        <color indexed="32"/>
      </top>
      <bottom style="thin">
        <color indexed="32"/>
      </bottom>
      <diagonal/>
    </border>
    <border>
      <left style="medium">
        <color indexed="32"/>
      </left>
      <right style="thin">
        <color indexed="32"/>
      </right>
      <top style="double">
        <color indexed="32"/>
      </top>
      <bottom style="thin">
        <color indexed="32"/>
      </bottom>
      <diagonal/>
    </border>
    <border>
      <left style="thin">
        <color indexed="32"/>
      </left>
      <right style="thin">
        <color indexed="32"/>
      </right>
      <top style="double">
        <color indexed="32"/>
      </top>
      <bottom style="thin">
        <color indexed="32"/>
      </bottom>
      <diagonal/>
    </border>
    <border>
      <left style="medium">
        <color indexed="64"/>
      </left>
      <right/>
      <top/>
      <bottom style="hair">
        <color indexed="32"/>
      </bottom>
      <diagonal/>
    </border>
    <border>
      <left style="medium">
        <color indexed="32"/>
      </left>
      <right style="thin">
        <color indexed="32"/>
      </right>
      <top/>
      <bottom style="hair">
        <color indexed="32"/>
      </bottom>
      <diagonal/>
    </border>
    <border>
      <left style="thin">
        <color indexed="32"/>
      </left>
      <right style="thin">
        <color indexed="32"/>
      </right>
      <top/>
      <bottom style="hair">
        <color indexed="32"/>
      </bottom>
      <diagonal/>
    </border>
    <border>
      <left style="medium">
        <color indexed="64"/>
      </left>
      <right/>
      <top style="hair">
        <color indexed="32"/>
      </top>
      <bottom style="hair">
        <color indexed="32"/>
      </bottom>
      <diagonal/>
    </border>
    <border>
      <left style="medium">
        <color indexed="32"/>
      </left>
      <right style="thin">
        <color indexed="32"/>
      </right>
      <top style="hair">
        <color indexed="32"/>
      </top>
      <bottom style="hair">
        <color indexed="32"/>
      </bottom>
      <diagonal/>
    </border>
    <border>
      <left style="thin">
        <color indexed="32"/>
      </left>
      <right style="thin">
        <color indexed="32"/>
      </right>
      <top style="hair">
        <color indexed="32"/>
      </top>
      <bottom style="hair">
        <color indexed="32"/>
      </bottom>
      <diagonal/>
    </border>
    <border>
      <left style="medium">
        <color indexed="32"/>
      </left>
      <right style="thin">
        <color indexed="32"/>
      </right>
      <top/>
      <bottom/>
      <diagonal/>
    </border>
    <border>
      <left style="thin">
        <color indexed="32"/>
      </left>
      <right style="thin">
        <color indexed="32"/>
      </right>
      <top/>
      <bottom/>
      <diagonal/>
    </border>
    <border>
      <left style="thin">
        <color indexed="32"/>
      </left>
      <right/>
      <top/>
      <bottom/>
      <diagonal/>
    </border>
    <border>
      <left style="medium">
        <color indexed="64"/>
      </left>
      <right/>
      <top style="hair">
        <color indexed="32"/>
      </top>
      <bottom/>
      <diagonal/>
    </border>
    <border>
      <left style="medium">
        <color indexed="32"/>
      </left>
      <right style="thin">
        <color indexed="32"/>
      </right>
      <top style="hair">
        <color indexed="32"/>
      </top>
      <bottom/>
      <diagonal/>
    </border>
    <border>
      <left style="thin">
        <color indexed="32"/>
      </left>
      <right style="thin">
        <color indexed="32"/>
      </right>
      <top style="hair">
        <color indexed="32"/>
      </top>
      <bottom/>
      <diagonal/>
    </border>
    <border>
      <left style="medium">
        <color indexed="64"/>
      </left>
      <right/>
      <top style="hair">
        <color indexed="64"/>
      </top>
      <bottom style="double">
        <color indexed="64"/>
      </bottom>
      <diagonal/>
    </border>
    <border>
      <left style="medium">
        <color indexed="32"/>
      </left>
      <right style="thin">
        <color indexed="32"/>
      </right>
      <top style="hair">
        <color indexed="64"/>
      </top>
      <bottom style="double">
        <color indexed="64"/>
      </bottom>
      <diagonal/>
    </border>
    <border>
      <left style="thin">
        <color indexed="32"/>
      </left>
      <right style="thin">
        <color indexed="32"/>
      </right>
      <top style="hair">
        <color indexed="64"/>
      </top>
      <bottom style="double">
        <color indexed="64"/>
      </bottom>
      <diagonal/>
    </border>
    <border>
      <left style="medium">
        <color indexed="64"/>
      </left>
      <right/>
      <top/>
      <bottom style="thin">
        <color indexed="32"/>
      </bottom>
      <diagonal/>
    </border>
    <border>
      <left style="medium">
        <color indexed="32"/>
      </left>
      <right style="thin">
        <color indexed="32"/>
      </right>
      <top/>
      <bottom style="thin">
        <color indexed="32"/>
      </bottom>
      <diagonal/>
    </border>
    <border>
      <left style="thin">
        <color indexed="32"/>
      </left>
      <right style="thin">
        <color indexed="32"/>
      </right>
      <top/>
      <bottom style="thin">
        <color indexed="32"/>
      </bottom>
      <diagonal/>
    </border>
    <border>
      <left style="thin">
        <color indexed="32"/>
      </left>
      <right style="medium">
        <color indexed="32"/>
      </right>
      <top style="medium">
        <color indexed="32"/>
      </top>
      <bottom style="double">
        <color indexed="32"/>
      </bottom>
      <diagonal/>
    </border>
    <border>
      <left style="thin">
        <color indexed="32"/>
      </left>
      <right style="medium">
        <color indexed="32"/>
      </right>
      <top style="thick">
        <color indexed="32"/>
      </top>
      <bottom/>
      <diagonal/>
    </border>
    <border>
      <left style="thin">
        <color indexed="32"/>
      </left>
      <right style="medium">
        <color indexed="32"/>
      </right>
      <top style="double">
        <color indexed="32"/>
      </top>
      <bottom style="thin">
        <color indexed="32"/>
      </bottom>
      <diagonal/>
    </border>
    <border>
      <left style="thin">
        <color indexed="32"/>
      </left>
      <right style="medium">
        <color indexed="32"/>
      </right>
      <top/>
      <bottom style="hair">
        <color indexed="32"/>
      </bottom>
      <diagonal/>
    </border>
    <border>
      <left style="thin">
        <color indexed="32"/>
      </left>
      <right style="medium">
        <color indexed="32"/>
      </right>
      <top style="hair">
        <color indexed="32"/>
      </top>
      <bottom style="hair">
        <color indexed="32"/>
      </bottom>
      <diagonal/>
    </border>
    <border>
      <left style="thin">
        <color indexed="32"/>
      </left>
      <right style="medium">
        <color indexed="32"/>
      </right>
      <top/>
      <bottom/>
      <diagonal/>
    </border>
    <border>
      <left style="thin">
        <color indexed="32"/>
      </left>
      <right style="medium">
        <color indexed="32"/>
      </right>
      <top style="hair">
        <color indexed="32"/>
      </top>
      <bottom/>
      <diagonal/>
    </border>
    <border>
      <left style="thin">
        <color indexed="32"/>
      </left>
      <right style="medium">
        <color indexed="32"/>
      </right>
      <top style="hair">
        <color indexed="64"/>
      </top>
      <bottom style="double">
        <color indexed="64"/>
      </bottom>
      <diagonal/>
    </border>
    <border>
      <left style="thin">
        <color indexed="32"/>
      </left>
      <right style="medium">
        <color indexed="32"/>
      </right>
      <top/>
      <bottom style="thin">
        <color indexed="32"/>
      </bottom>
      <diagonal/>
    </border>
    <border>
      <left/>
      <right style="medium">
        <color indexed="32"/>
      </right>
      <top style="medium">
        <color indexed="32"/>
      </top>
      <bottom style="double">
        <color indexed="32"/>
      </bottom>
      <diagonal/>
    </border>
    <border>
      <left style="medium">
        <color indexed="32"/>
      </left>
      <right/>
      <top style="medium">
        <color indexed="32"/>
      </top>
      <bottom style="double">
        <color indexed="32"/>
      </bottom>
      <diagonal/>
    </border>
    <border>
      <left style="medium">
        <color indexed="32"/>
      </left>
      <right/>
      <top/>
      <bottom/>
      <diagonal/>
    </border>
    <border>
      <left/>
      <right style="medium">
        <color indexed="32"/>
      </right>
      <top style="thick">
        <color indexed="32"/>
      </top>
      <bottom/>
      <diagonal/>
    </border>
    <border>
      <left style="medium">
        <color indexed="32"/>
      </left>
      <right/>
      <top style="double">
        <color indexed="32"/>
      </top>
      <bottom style="thin">
        <color indexed="32"/>
      </bottom>
      <diagonal/>
    </border>
    <border>
      <left/>
      <right style="medium">
        <color indexed="32"/>
      </right>
      <top style="double">
        <color indexed="32"/>
      </top>
      <bottom style="thin">
        <color indexed="32"/>
      </bottom>
      <diagonal/>
    </border>
    <border>
      <left style="medium">
        <color indexed="32"/>
      </left>
      <right/>
      <top/>
      <bottom style="hair">
        <color indexed="32"/>
      </bottom>
      <diagonal/>
    </border>
    <border>
      <left/>
      <right style="medium">
        <color indexed="32"/>
      </right>
      <top/>
      <bottom style="hair">
        <color indexed="32"/>
      </bottom>
      <diagonal/>
    </border>
    <border>
      <left style="medium">
        <color indexed="32"/>
      </left>
      <right/>
      <top style="hair">
        <color indexed="32"/>
      </top>
      <bottom style="hair">
        <color indexed="32"/>
      </bottom>
      <diagonal/>
    </border>
    <border>
      <left/>
      <right style="medium">
        <color indexed="32"/>
      </right>
      <top style="hair">
        <color indexed="32"/>
      </top>
      <bottom style="hair">
        <color indexed="32"/>
      </bottom>
      <diagonal/>
    </border>
    <border>
      <left/>
      <right style="medium">
        <color indexed="32"/>
      </right>
      <top/>
      <bottom/>
      <diagonal/>
    </border>
    <border>
      <left/>
      <right style="medium">
        <color indexed="32"/>
      </right>
      <top style="hair">
        <color indexed="32"/>
      </top>
      <bottom/>
      <diagonal/>
    </border>
    <border>
      <left style="medium">
        <color indexed="32"/>
      </left>
      <right/>
      <top/>
      <bottom style="thin">
        <color indexed="32"/>
      </bottom>
      <diagonal/>
    </border>
    <border>
      <left/>
      <right style="medium">
        <color indexed="32"/>
      </right>
      <top/>
      <bottom style="thin">
        <color indexed="32"/>
      </bottom>
      <diagonal/>
    </border>
    <border>
      <left style="medium">
        <color indexed="32"/>
      </left>
      <right/>
      <top/>
      <bottom style="double">
        <color indexed="32"/>
      </bottom>
      <diagonal/>
    </border>
    <border>
      <left style="medium">
        <color indexed="64"/>
      </left>
      <right/>
      <top/>
      <bottom style="double">
        <color indexed="32"/>
      </bottom>
      <diagonal/>
    </border>
    <border>
      <left style="medium">
        <color indexed="32"/>
      </left>
      <right style="thin">
        <color indexed="32"/>
      </right>
      <top/>
      <bottom style="double">
        <color indexed="32"/>
      </bottom>
      <diagonal/>
    </border>
    <border>
      <left style="thin">
        <color indexed="32"/>
      </left>
      <right style="thin">
        <color indexed="32"/>
      </right>
      <top/>
      <bottom style="double">
        <color indexed="32"/>
      </bottom>
      <diagonal/>
    </border>
    <border>
      <left style="thin">
        <color indexed="32"/>
      </left>
      <right style="medium">
        <color indexed="32"/>
      </right>
      <top/>
      <bottom style="double">
        <color indexed="32"/>
      </bottom>
      <diagonal/>
    </border>
    <border>
      <left/>
      <right style="medium">
        <color indexed="32"/>
      </right>
      <top/>
      <bottom style="double">
        <color indexed="32"/>
      </bottom>
      <diagonal/>
    </border>
    <border>
      <left style="medium">
        <color indexed="64"/>
      </left>
      <right/>
      <top style="medium">
        <color indexed="32"/>
      </top>
      <bottom style="medium">
        <color indexed="32"/>
      </bottom>
      <diagonal/>
    </border>
    <border>
      <left style="medium">
        <color indexed="32"/>
      </left>
      <right style="thin">
        <color indexed="32"/>
      </right>
      <top style="medium">
        <color indexed="32"/>
      </top>
      <bottom style="medium">
        <color indexed="32"/>
      </bottom>
      <diagonal/>
    </border>
    <border>
      <left style="thin">
        <color indexed="32"/>
      </left>
      <right style="thin">
        <color indexed="32"/>
      </right>
      <top style="medium">
        <color indexed="32"/>
      </top>
      <bottom style="medium">
        <color indexed="32"/>
      </bottom>
      <diagonal/>
    </border>
    <border>
      <left style="thin">
        <color indexed="32"/>
      </left>
      <right style="medium">
        <color indexed="32"/>
      </right>
      <top style="medium">
        <color indexed="32"/>
      </top>
      <bottom style="medium">
        <color indexed="32"/>
      </bottom>
      <diagonal/>
    </border>
    <border>
      <left/>
      <right style="medium">
        <color indexed="32"/>
      </right>
      <top style="medium">
        <color indexed="32"/>
      </top>
      <bottom style="medium">
        <color indexed="32"/>
      </bottom>
      <diagonal/>
    </border>
    <border>
      <left/>
      <right/>
      <top/>
      <bottom style="double">
        <color indexed="32"/>
      </bottom>
      <diagonal/>
    </border>
    <border>
      <left style="double">
        <color indexed="32"/>
      </left>
      <right/>
      <top style="double">
        <color indexed="32"/>
      </top>
      <bottom/>
      <diagonal/>
    </border>
    <border>
      <left/>
      <right/>
      <top style="double">
        <color indexed="32"/>
      </top>
      <bottom style="thin">
        <color indexed="32"/>
      </bottom>
      <diagonal/>
    </border>
    <border>
      <left style="medium">
        <color indexed="32"/>
      </left>
      <right style="double">
        <color indexed="32"/>
      </right>
      <top style="double">
        <color indexed="32"/>
      </top>
      <bottom/>
      <diagonal/>
    </border>
    <border>
      <left style="double">
        <color indexed="32"/>
      </left>
      <right style="double">
        <color indexed="32"/>
      </right>
      <top style="double">
        <color indexed="32"/>
      </top>
      <bottom/>
      <diagonal/>
    </border>
    <border>
      <left style="double">
        <color indexed="32"/>
      </left>
      <right/>
      <top/>
      <bottom/>
      <diagonal/>
    </border>
    <border>
      <left style="medium">
        <color indexed="32"/>
      </left>
      <right style="thin">
        <color indexed="32"/>
      </right>
      <top style="thin">
        <color indexed="32"/>
      </top>
      <bottom style="thin">
        <color indexed="32"/>
      </bottom>
      <diagonal/>
    </border>
    <border>
      <left style="thin">
        <color indexed="32"/>
      </left>
      <right style="medium">
        <color indexed="32"/>
      </right>
      <top style="thin">
        <color indexed="32"/>
      </top>
      <bottom style="thin">
        <color indexed="32"/>
      </bottom>
      <diagonal/>
    </border>
    <border>
      <left style="thin">
        <color indexed="32"/>
      </left>
      <right style="thin">
        <color indexed="32"/>
      </right>
      <top style="thin">
        <color indexed="32"/>
      </top>
      <bottom/>
      <diagonal/>
    </border>
    <border>
      <left style="thin">
        <color indexed="32"/>
      </left>
      <right style="thin">
        <color indexed="32"/>
      </right>
      <top style="thin">
        <color indexed="32"/>
      </top>
      <bottom style="thin">
        <color indexed="32"/>
      </bottom>
      <diagonal/>
    </border>
    <border>
      <left/>
      <right/>
      <top style="thin">
        <color indexed="32"/>
      </top>
      <bottom style="thin">
        <color indexed="32"/>
      </bottom>
      <diagonal/>
    </border>
    <border>
      <left style="medium">
        <color indexed="32"/>
      </left>
      <right style="medium">
        <color indexed="32"/>
      </right>
      <top style="thin">
        <color indexed="32"/>
      </top>
      <bottom style="thin">
        <color indexed="32"/>
      </bottom>
      <diagonal/>
    </border>
    <border>
      <left style="medium">
        <color indexed="32"/>
      </left>
      <right style="double">
        <color indexed="32"/>
      </right>
      <top/>
      <bottom/>
      <diagonal/>
    </border>
    <border>
      <left style="double">
        <color indexed="32"/>
      </left>
      <right style="double">
        <color indexed="32"/>
      </right>
      <top/>
      <bottom/>
      <diagonal/>
    </border>
    <border>
      <left style="medium">
        <color indexed="32"/>
      </left>
      <right style="medium">
        <color indexed="32"/>
      </right>
      <top style="thin">
        <color indexed="32"/>
      </top>
      <bottom/>
      <diagonal/>
    </border>
    <border>
      <left style="double">
        <color indexed="32"/>
      </left>
      <right/>
      <top/>
      <bottom style="medium">
        <color indexed="18"/>
      </bottom>
      <diagonal/>
    </border>
    <border>
      <left style="medium">
        <color indexed="32"/>
      </left>
      <right style="thin">
        <color indexed="32"/>
      </right>
      <top style="thin">
        <color indexed="32"/>
      </top>
      <bottom style="double">
        <color indexed="32"/>
      </bottom>
      <diagonal/>
    </border>
    <border>
      <left style="thin">
        <color indexed="32"/>
      </left>
      <right style="medium">
        <color indexed="32"/>
      </right>
      <top style="thin">
        <color indexed="32"/>
      </top>
      <bottom style="double">
        <color indexed="32"/>
      </bottom>
      <diagonal/>
    </border>
    <border>
      <left style="thin">
        <color indexed="32"/>
      </left>
      <right style="thin">
        <color indexed="32"/>
      </right>
      <top/>
      <bottom style="double">
        <color indexed="64"/>
      </bottom>
      <diagonal/>
    </border>
    <border>
      <left style="thin">
        <color indexed="32"/>
      </left>
      <right style="thin">
        <color indexed="32"/>
      </right>
      <top style="thin">
        <color indexed="32"/>
      </top>
      <bottom style="double">
        <color indexed="32"/>
      </bottom>
      <diagonal/>
    </border>
    <border>
      <left/>
      <right/>
      <top style="thin">
        <color indexed="32"/>
      </top>
      <bottom style="double">
        <color indexed="32"/>
      </bottom>
      <diagonal/>
    </border>
    <border>
      <left style="medium">
        <color indexed="32"/>
      </left>
      <right style="medium">
        <color indexed="32"/>
      </right>
      <top/>
      <bottom/>
      <diagonal/>
    </border>
    <border>
      <left style="medium">
        <color indexed="32"/>
      </left>
      <right style="double">
        <color indexed="32"/>
      </right>
      <top/>
      <bottom style="double">
        <color indexed="32"/>
      </bottom>
      <diagonal/>
    </border>
    <border>
      <left style="double">
        <color indexed="32"/>
      </left>
      <right style="double">
        <color indexed="32"/>
      </right>
      <top/>
      <bottom style="double">
        <color indexed="32"/>
      </bottom>
      <diagonal/>
    </border>
    <border>
      <left style="double">
        <color indexed="32"/>
      </left>
      <right/>
      <top style="double">
        <color indexed="32"/>
      </top>
      <bottom style="double">
        <color indexed="32"/>
      </bottom>
      <diagonal/>
    </border>
    <border>
      <left/>
      <right/>
      <top style="medium">
        <color indexed="32"/>
      </top>
      <bottom style="double">
        <color indexed="32"/>
      </bottom>
      <diagonal/>
    </border>
    <border>
      <left style="medium">
        <color indexed="32"/>
      </left>
      <right style="medium">
        <color indexed="32"/>
      </right>
      <top style="medium">
        <color indexed="32"/>
      </top>
      <bottom style="double">
        <color indexed="32"/>
      </bottom>
      <diagonal/>
    </border>
    <border>
      <left/>
      <right style="double">
        <color indexed="32"/>
      </right>
      <top style="medium">
        <color indexed="32"/>
      </top>
      <bottom style="double">
        <color indexed="32"/>
      </bottom>
      <diagonal/>
    </border>
    <border>
      <left style="double">
        <color indexed="32"/>
      </left>
      <right/>
      <top/>
      <bottom style="hair">
        <color indexed="18"/>
      </bottom>
      <diagonal/>
    </border>
    <border>
      <left style="medium">
        <color indexed="32"/>
      </left>
      <right style="thin">
        <color indexed="32"/>
      </right>
      <top style="hair">
        <color indexed="18"/>
      </top>
      <bottom style="hair">
        <color indexed="18"/>
      </bottom>
      <diagonal/>
    </border>
    <border>
      <left style="thin">
        <color indexed="32"/>
      </left>
      <right style="medium">
        <color indexed="32"/>
      </right>
      <top style="hair">
        <color indexed="18"/>
      </top>
      <bottom style="hair">
        <color indexed="18"/>
      </bottom>
      <diagonal/>
    </border>
    <border>
      <left style="thin">
        <color indexed="32"/>
      </left>
      <right style="thin">
        <color indexed="32"/>
      </right>
      <top style="hair">
        <color indexed="18"/>
      </top>
      <bottom style="hair">
        <color indexed="18"/>
      </bottom>
      <diagonal/>
    </border>
    <border>
      <left/>
      <right/>
      <top style="hair">
        <color indexed="18"/>
      </top>
      <bottom style="hair">
        <color indexed="18"/>
      </bottom>
      <diagonal/>
    </border>
    <border>
      <left style="medium">
        <color indexed="32"/>
      </left>
      <right style="medium">
        <color indexed="32"/>
      </right>
      <top style="hair">
        <color indexed="18"/>
      </top>
      <bottom style="hair">
        <color indexed="18"/>
      </bottom>
      <diagonal/>
    </border>
    <border>
      <left/>
      <right style="double">
        <color indexed="32"/>
      </right>
      <top style="hair">
        <color indexed="18"/>
      </top>
      <bottom style="hair">
        <color indexed="18"/>
      </bottom>
      <diagonal/>
    </border>
    <border>
      <left style="double">
        <color indexed="32"/>
      </left>
      <right/>
      <top style="hair">
        <color indexed="18"/>
      </top>
      <bottom style="hair">
        <color indexed="18"/>
      </bottom>
      <diagonal/>
    </border>
    <border>
      <left style="double">
        <color indexed="32"/>
      </left>
      <right/>
      <top style="medium">
        <color indexed="32"/>
      </top>
      <bottom style="double">
        <color indexed="32"/>
      </bottom>
      <diagonal/>
    </border>
    <border>
      <left style="double">
        <color indexed="32"/>
      </left>
      <right/>
      <top style="hair">
        <color indexed="18"/>
      </top>
      <bottom/>
      <diagonal/>
    </border>
    <border>
      <left style="double">
        <color indexed="32"/>
      </left>
      <right/>
      <top style="medium">
        <color indexed="32"/>
      </top>
      <bottom style="medium">
        <color indexed="32"/>
      </bottom>
      <diagonal/>
    </border>
    <border>
      <left/>
      <right/>
      <top style="medium">
        <color indexed="32"/>
      </top>
      <bottom style="medium">
        <color indexed="32"/>
      </bottom>
      <diagonal/>
    </border>
    <border>
      <left style="medium">
        <color indexed="32"/>
      </left>
      <right style="medium">
        <color indexed="32"/>
      </right>
      <top style="medium">
        <color indexed="32"/>
      </top>
      <bottom style="medium">
        <color indexed="32"/>
      </bottom>
      <diagonal/>
    </border>
    <border>
      <left/>
      <right style="double">
        <color indexed="32"/>
      </right>
      <top style="medium">
        <color indexed="32"/>
      </top>
      <bottom style="medium">
        <color indexed="32"/>
      </bottom>
      <diagonal/>
    </border>
    <border>
      <left style="double">
        <color indexed="32"/>
      </left>
      <right/>
      <top/>
      <bottom style="medium">
        <color indexed="32"/>
      </bottom>
      <diagonal/>
    </border>
    <border>
      <left/>
      <right/>
      <top/>
      <bottom style="hair">
        <color indexed="32"/>
      </bottom>
      <diagonal/>
    </border>
    <border>
      <left style="medium">
        <color indexed="32"/>
      </left>
      <right style="medium">
        <color indexed="32"/>
      </right>
      <top/>
      <bottom style="hair">
        <color indexed="32"/>
      </bottom>
      <diagonal/>
    </border>
    <border>
      <left/>
      <right style="double">
        <color indexed="32"/>
      </right>
      <top/>
      <bottom style="hair">
        <color indexed="32"/>
      </bottom>
      <diagonal/>
    </border>
    <border>
      <left/>
      <right style="double">
        <color indexed="32"/>
      </right>
      <top/>
      <bottom style="hair">
        <color indexed="18"/>
      </bottom>
      <diagonal/>
    </border>
    <border>
      <left style="medium">
        <color indexed="32"/>
      </left>
      <right style="thin">
        <color indexed="32"/>
      </right>
      <top style="medium">
        <color indexed="32"/>
      </top>
      <bottom/>
      <diagonal/>
    </border>
    <border>
      <left style="thin">
        <color indexed="32"/>
      </left>
      <right style="medium">
        <color indexed="32"/>
      </right>
      <top style="medium">
        <color indexed="32"/>
      </top>
      <bottom/>
      <diagonal/>
    </border>
    <border>
      <left style="thin">
        <color indexed="32"/>
      </left>
      <right style="thin">
        <color indexed="32"/>
      </right>
      <top style="medium">
        <color indexed="32"/>
      </top>
      <bottom/>
      <diagonal/>
    </border>
    <border>
      <left/>
      <right/>
      <top style="medium">
        <color indexed="32"/>
      </top>
      <bottom/>
      <diagonal/>
    </border>
    <border>
      <left style="medium">
        <color indexed="32"/>
      </left>
      <right style="medium">
        <color indexed="32"/>
      </right>
      <top style="medium">
        <color indexed="32"/>
      </top>
      <bottom/>
      <diagonal/>
    </border>
    <border>
      <left/>
      <right style="double">
        <color indexed="32"/>
      </right>
      <top style="medium">
        <color indexed="32"/>
      </top>
      <bottom/>
      <diagonal/>
    </border>
    <border>
      <left/>
      <right/>
      <top style="hair">
        <color indexed="32"/>
      </top>
      <bottom style="hair">
        <color indexed="32"/>
      </bottom>
      <diagonal/>
    </border>
    <border>
      <left style="medium">
        <color indexed="32"/>
      </left>
      <right style="medium">
        <color indexed="32"/>
      </right>
      <top style="hair">
        <color indexed="32"/>
      </top>
      <bottom style="hair">
        <color indexed="32"/>
      </bottom>
      <diagonal/>
    </border>
    <border>
      <left/>
      <right style="double">
        <color indexed="32"/>
      </right>
      <top style="hair">
        <color indexed="32"/>
      </top>
      <bottom style="hair">
        <color indexed="32"/>
      </bottom>
      <diagonal/>
    </border>
    <border>
      <left/>
      <right/>
      <top/>
      <bottom style="thin">
        <color indexed="32"/>
      </bottom>
      <diagonal/>
    </border>
    <border>
      <left style="double">
        <color indexed="32"/>
      </left>
      <right/>
      <top style="double">
        <color indexed="32"/>
      </top>
      <bottom style="medium">
        <color indexed="32"/>
      </bottom>
      <diagonal/>
    </border>
    <border>
      <left style="medium">
        <color indexed="32"/>
      </left>
      <right style="thin">
        <color indexed="32"/>
      </right>
      <top style="double">
        <color indexed="32"/>
      </top>
      <bottom style="medium">
        <color indexed="32"/>
      </bottom>
      <diagonal/>
    </border>
    <border>
      <left style="thin">
        <color indexed="32"/>
      </left>
      <right style="medium">
        <color indexed="32"/>
      </right>
      <top style="double">
        <color indexed="32"/>
      </top>
      <bottom style="medium">
        <color indexed="32"/>
      </bottom>
      <diagonal/>
    </border>
    <border>
      <left style="thin">
        <color indexed="32"/>
      </left>
      <right style="thin">
        <color indexed="32"/>
      </right>
      <top style="double">
        <color indexed="32"/>
      </top>
      <bottom style="medium">
        <color indexed="32"/>
      </bottom>
      <diagonal/>
    </border>
    <border>
      <left/>
      <right/>
      <top style="double">
        <color indexed="32"/>
      </top>
      <bottom style="medium">
        <color indexed="32"/>
      </bottom>
      <diagonal/>
    </border>
    <border>
      <left style="medium">
        <color indexed="32"/>
      </left>
      <right style="medium">
        <color indexed="32"/>
      </right>
      <top style="double">
        <color indexed="32"/>
      </top>
      <bottom style="medium">
        <color indexed="32"/>
      </bottom>
      <diagonal/>
    </border>
    <border>
      <left/>
      <right style="medium">
        <color indexed="32"/>
      </right>
      <top style="double">
        <color indexed="32"/>
      </top>
      <bottom style="medium">
        <color indexed="32"/>
      </bottom>
      <diagonal/>
    </border>
    <border>
      <left/>
      <right style="double">
        <color indexed="32"/>
      </right>
      <top style="double">
        <color indexed="32"/>
      </top>
      <bottom/>
      <diagonal/>
    </border>
    <border>
      <left style="medium">
        <color indexed="32"/>
      </left>
      <right style="thin">
        <color indexed="32"/>
      </right>
      <top/>
      <bottom style="hair">
        <color indexed="18"/>
      </bottom>
      <diagonal/>
    </border>
    <border>
      <left style="thin">
        <color indexed="32"/>
      </left>
      <right style="medium">
        <color indexed="32"/>
      </right>
      <top/>
      <bottom style="hair">
        <color indexed="18"/>
      </bottom>
      <diagonal/>
    </border>
    <border>
      <left style="thin">
        <color indexed="32"/>
      </left>
      <right style="thin">
        <color indexed="32"/>
      </right>
      <top/>
      <bottom style="hair">
        <color indexed="18"/>
      </bottom>
      <diagonal/>
    </border>
    <border>
      <left/>
      <right/>
      <top/>
      <bottom style="hair">
        <color indexed="18"/>
      </bottom>
      <diagonal/>
    </border>
    <border>
      <left style="medium">
        <color indexed="32"/>
      </left>
      <right style="medium">
        <color indexed="32"/>
      </right>
      <top/>
      <bottom style="hair">
        <color indexed="18"/>
      </bottom>
      <diagonal/>
    </border>
    <border>
      <left/>
      <right style="medium">
        <color indexed="32"/>
      </right>
      <top/>
      <bottom style="hair">
        <color indexed="18"/>
      </bottom>
      <diagonal/>
    </border>
    <border>
      <left/>
      <right style="double">
        <color indexed="32"/>
      </right>
      <top/>
      <bottom/>
      <diagonal/>
    </border>
    <border>
      <left/>
      <right style="medium">
        <color indexed="32"/>
      </right>
      <top style="hair">
        <color indexed="18"/>
      </top>
      <bottom style="hair">
        <color indexed="18"/>
      </bottom>
      <diagonal/>
    </border>
    <border>
      <left style="double">
        <color indexed="32"/>
      </left>
      <right/>
      <top style="hair">
        <color indexed="18"/>
      </top>
      <bottom style="double">
        <color indexed="32"/>
      </bottom>
      <diagonal/>
    </border>
    <border>
      <left style="medium">
        <color indexed="32"/>
      </left>
      <right style="thin">
        <color indexed="32"/>
      </right>
      <top style="hair">
        <color indexed="18"/>
      </top>
      <bottom style="double">
        <color indexed="32"/>
      </bottom>
      <diagonal/>
    </border>
    <border>
      <left style="thin">
        <color indexed="32"/>
      </left>
      <right style="medium">
        <color indexed="32"/>
      </right>
      <top style="hair">
        <color indexed="18"/>
      </top>
      <bottom style="double">
        <color indexed="32"/>
      </bottom>
      <diagonal/>
    </border>
    <border>
      <left style="thin">
        <color indexed="32"/>
      </left>
      <right style="thin">
        <color indexed="32"/>
      </right>
      <top style="hair">
        <color indexed="18"/>
      </top>
      <bottom style="double">
        <color indexed="32"/>
      </bottom>
      <diagonal/>
    </border>
    <border>
      <left/>
      <right/>
      <top style="hair">
        <color indexed="18"/>
      </top>
      <bottom style="double">
        <color indexed="32"/>
      </bottom>
      <diagonal/>
    </border>
    <border>
      <left style="medium">
        <color indexed="32"/>
      </left>
      <right style="medium">
        <color indexed="32"/>
      </right>
      <top style="hair">
        <color indexed="18"/>
      </top>
      <bottom style="double">
        <color indexed="32"/>
      </bottom>
      <diagonal/>
    </border>
    <border>
      <left/>
      <right style="medium">
        <color indexed="32"/>
      </right>
      <top style="hair">
        <color indexed="18"/>
      </top>
      <bottom style="double">
        <color indexed="32"/>
      </bottom>
      <diagonal/>
    </border>
    <border>
      <left/>
      <right style="double">
        <color indexed="32"/>
      </right>
      <top/>
      <bottom style="double">
        <color indexed="32"/>
      </bottom>
      <diagonal/>
    </border>
    <border>
      <left style="medium">
        <color indexed="32"/>
      </left>
      <right style="thin">
        <color indexed="32"/>
      </right>
      <top style="thin">
        <color indexed="32"/>
      </top>
      <bottom/>
      <diagonal/>
    </border>
    <border>
      <left style="thin">
        <color indexed="32"/>
      </left>
      <right style="medium">
        <color indexed="32"/>
      </right>
      <top style="thin">
        <color indexed="32"/>
      </top>
      <bottom/>
      <diagonal/>
    </border>
    <border>
      <left style="medium">
        <color indexed="32"/>
      </left>
      <right style="medium">
        <color indexed="32"/>
      </right>
      <top/>
      <bottom style="double">
        <color indexed="32"/>
      </bottom>
      <diagonal/>
    </border>
    <border>
      <left/>
      <right style="double">
        <color indexed="32"/>
      </right>
      <top style="hair">
        <color indexed="18"/>
      </top>
      <bottom style="double">
        <color indexed="32"/>
      </bottom>
      <diagonal/>
    </border>
    <border>
      <left/>
      <right style="medium">
        <color indexed="32"/>
      </right>
      <top style="double">
        <color indexed="32"/>
      </top>
      <bottom/>
      <diagonal/>
    </border>
    <border>
      <left/>
      <right style="double">
        <color indexed="32"/>
      </right>
      <top style="double">
        <color indexed="32"/>
      </top>
      <bottom style="thin">
        <color indexed="32"/>
      </bottom>
      <diagonal/>
    </border>
    <border>
      <left/>
      <right style="medium">
        <color indexed="32"/>
      </right>
      <top style="thin">
        <color indexed="32"/>
      </top>
      <bottom style="thin">
        <color indexed="32"/>
      </bottom>
      <diagonal/>
    </border>
    <border>
      <left/>
      <right style="medium">
        <color indexed="32"/>
      </right>
      <top style="thin">
        <color indexed="32"/>
      </top>
      <bottom/>
      <diagonal/>
    </border>
    <border>
      <left/>
      <right style="medium">
        <color indexed="32"/>
      </right>
      <top/>
      <bottom style="medium">
        <color indexed="32"/>
      </bottom>
      <diagonal/>
    </border>
    <border>
      <left style="medium">
        <color indexed="32"/>
      </left>
      <right style="thin">
        <color indexed="32"/>
      </right>
      <top style="thin">
        <color indexed="32"/>
      </top>
      <bottom style="medium">
        <color indexed="32"/>
      </bottom>
      <diagonal/>
    </border>
    <border>
      <left style="thin">
        <color indexed="32"/>
      </left>
      <right style="medium">
        <color indexed="32"/>
      </right>
      <top style="thin">
        <color indexed="32"/>
      </top>
      <bottom style="medium">
        <color indexed="32"/>
      </bottom>
      <diagonal/>
    </border>
    <border>
      <left style="thin">
        <color indexed="32"/>
      </left>
      <right style="thin">
        <color indexed="32"/>
      </right>
      <top/>
      <bottom style="medium">
        <color indexed="32"/>
      </bottom>
      <diagonal/>
    </border>
    <border>
      <left style="thin">
        <color indexed="32"/>
      </left>
      <right style="thin">
        <color indexed="32"/>
      </right>
      <top style="thin">
        <color indexed="32"/>
      </top>
      <bottom style="medium">
        <color indexed="32"/>
      </bottom>
      <diagonal/>
    </border>
    <border>
      <left/>
      <right style="medium">
        <color indexed="32"/>
      </right>
      <top style="thin">
        <color indexed="32"/>
      </top>
      <bottom style="medium">
        <color indexed="32"/>
      </bottom>
      <diagonal/>
    </border>
    <border>
      <left style="medium">
        <color indexed="32"/>
      </left>
      <right style="double">
        <color indexed="32"/>
      </right>
      <top/>
      <bottom style="medium">
        <color indexed="32"/>
      </bottom>
      <diagonal/>
    </border>
    <border>
      <left/>
      <right style="thin">
        <color indexed="32"/>
      </right>
      <top style="medium">
        <color indexed="32"/>
      </top>
      <bottom style="double">
        <color indexed="32"/>
      </bottom>
      <diagonal/>
    </border>
    <border>
      <left/>
      <right style="thin">
        <color indexed="32"/>
      </right>
      <top/>
      <bottom/>
      <diagonal/>
    </border>
    <border>
      <left/>
      <right style="thin">
        <color indexed="32"/>
      </right>
      <top style="double">
        <color indexed="32"/>
      </top>
      <bottom style="thin">
        <color indexed="32"/>
      </bottom>
      <diagonal/>
    </border>
    <border>
      <left style="medium">
        <color indexed="32"/>
      </left>
      <right style="medium">
        <color indexed="32"/>
      </right>
      <top style="double">
        <color indexed="32"/>
      </top>
      <bottom style="thin">
        <color indexed="32"/>
      </bottom>
      <diagonal/>
    </border>
    <border>
      <left/>
      <right style="thin">
        <color indexed="32"/>
      </right>
      <top style="hair">
        <color indexed="32"/>
      </top>
      <bottom style="hair">
        <color indexed="32"/>
      </bottom>
      <diagonal/>
    </border>
    <border>
      <left/>
      <right style="thin">
        <color indexed="32"/>
      </right>
      <top/>
      <bottom style="hair">
        <color indexed="32"/>
      </bottom>
      <diagonal/>
    </border>
    <border>
      <left/>
      <right style="medium">
        <color indexed="32"/>
      </right>
      <top style="hair">
        <color indexed="32"/>
      </top>
      <bottom style="double">
        <color indexed="32"/>
      </bottom>
      <diagonal/>
    </border>
    <border>
      <left/>
      <right style="thin">
        <color indexed="32"/>
      </right>
      <top style="hair">
        <color indexed="32"/>
      </top>
      <bottom style="double">
        <color indexed="32"/>
      </bottom>
      <diagonal/>
    </border>
    <border>
      <left style="thin">
        <color indexed="32"/>
      </left>
      <right style="medium">
        <color indexed="32"/>
      </right>
      <top style="hair">
        <color indexed="32"/>
      </top>
      <bottom style="double">
        <color indexed="32"/>
      </bottom>
      <diagonal/>
    </border>
    <border>
      <left style="medium">
        <color indexed="32"/>
      </left>
      <right style="medium">
        <color indexed="32"/>
      </right>
      <top style="hair">
        <color indexed="32"/>
      </top>
      <bottom style="double">
        <color indexed="32"/>
      </bottom>
      <diagonal/>
    </border>
    <border>
      <left style="medium">
        <color indexed="32"/>
      </left>
      <right/>
      <top style="hair">
        <color indexed="32"/>
      </top>
      <bottom style="double">
        <color indexed="32"/>
      </bottom>
      <diagonal/>
    </border>
    <border>
      <left style="medium">
        <color indexed="32"/>
      </left>
      <right style="thin">
        <color indexed="32"/>
      </right>
      <top style="hair">
        <color indexed="32"/>
      </top>
      <bottom style="double">
        <color indexed="32"/>
      </bottom>
      <diagonal/>
    </border>
    <border>
      <left/>
      <right style="double">
        <color indexed="32"/>
      </right>
      <top style="hair">
        <color indexed="32"/>
      </top>
      <bottom style="double">
        <color indexed="32"/>
      </bottom>
      <diagonal/>
    </border>
    <border>
      <left/>
      <right style="thin">
        <color indexed="32"/>
      </right>
      <top/>
      <bottom style="double">
        <color indexed="32"/>
      </bottom>
      <diagonal/>
    </border>
    <border>
      <left/>
      <right style="medium">
        <color indexed="32"/>
      </right>
      <top style="thin">
        <color indexed="32"/>
      </top>
      <bottom style="double">
        <color indexed="32"/>
      </bottom>
      <diagonal/>
    </border>
    <border>
      <left style="medium">
        <color indexed="32"/>
      </left>
      <right/>
      <top style="double">
        <color indexed="32"/>
      </top>
      <bottom/>
      <diagonal/>
    </border>
    <border>
      <left style="medium">
        <color indexed="32"/>
      </left>
      <right style="double">
        <color indexed="32"/>
      </right>
      <top/>
      <bottom style="double">
        <color indexed="64"/>
      </bottom>
      <diagonal/>
    </border>
    <border>
      <left style="medium">
        <color indexed="32"/>
      </left>
      <right style="thin">
        <color indexed="32"/>
      </right>
      <top style="double">
        <color indexed="64"/>
      </top>
      <bottom style="double">
        <color indexed="32"/>
      </bottom>
      <diagonal/>
    </border>
    <border>
      <left style="thin">
        <color indexed="32"/>
      </left>
      <right style="medium">
        <color indexed="32"/>
      </right>
      <top style="double">
        <color indexed="64"/>
      </top>
      <bottom style="double">
        <color indexed="32"/>
      </bottom>
      <diagonal/>
    </border>
    <border>
      <left/>
      <right style="thin">
        <color indexed="32"/>
      </right>
      <top style="double">
        <color indexed="64"/>
      </top>
      <bottom style="double">
        <color indexed="32"/>
      </bottom>
      <diagonal/>
    </border>
    <border>
      <left style="thin">
        <color indexed="32"/>
      </left>
      <right style="thin">
        <color indexed="32"/>
      </right>
      <top style="double">
        <color indexed="64"/>
      </top>
      <bottom style="double">
        <color indexed="32"/>
      </bottom>
      <diagonal/>
    </border>
    <border>
      <left/>
      <right style="medium">
        <color indexed="32"/>
      </right>
      <top style="double">
        <color indexed="64"/>
      </top>
      <bottom style="double">
        <color indexed="32"/>
      </bottom>
      <diagonal/>
    </border>
    <border>
      <left/>
      <right style="double">
        <color indexed="32"/>
      </right>
      <top style="double">
        <color indexed="64"/>
      </top>
      <bottom style="double">
        <color indexed="32"/>
      </bottom>
      <diagonal/>
    </border>
    <border>
      <left/>
      <right style="thin">
        <color indexed="32"/>
      </right>
      <top style="thick">
        <color indexed="32"/>
      </top>
      <bottom/>
      <diagonal/>
    </border>
    <border>
      <left/>
      <right style="double">
        <color indexed="32"/>
      </right>
      <top style="thick">
        <color indexed="32"/>
      </top>
      <bottom/>
      <diagonal/>
    </border>
    <border>
      <left/>
      <right/>
      <top style="hair">
        <color indexed="32"/>
      </top>
      <bottom/>
      <diagonal/>
    </border>
    <border>
      <left/>
      <right/>
      <top style="hair">
        <color indexed="32"/>
      </top>
      <bottom style="double">
        <color indexed="32"/>
      </bottom>
      <diagonal/>
    </border>
    <border>
      <left style="thin">
        <color indexed="32"/>
      </left>
      <right style="thin">
        <color indexed="32"/>
      </right>
      <top style="hair">
        <color indexed="32"/>
      </top>
      <bottom style="double">
        <color indexed="32"/>
      </bottom>
      <diagonal/>
    </border>
    <border>
      <left/>
      <right style="thin">
        <color indexed="32"/>
      </right>
      <top style="hair">
        <color indexed="32"/>
      </top>
      <bottom/>
      <diagonal/>
    </border>
    <border>
      <left/>
      <right style="double">
        <color indexed="32"/>
      </right>
      <top style="hair">
        <color indexed="32"/>
      </top>
      <bottom/>
      <diagonal/>
    </border>
    <border>
      <left/>
      <right/>
      <top style="thin">
        <color indexed="32"/>
      </top>
      <bottom style="hair">
        <color indexed="32"/>
      </bottom>
      <diagonal/>
    </border>
    <border>
      <left style="medium">
        <color indexed="32"/>
      </left>
      <right style="thin">
        <color indexed="32"/>
      </right>
      <top style="thin">
        <color indexed="32"/>
      </top>
      <bottom style="hair">
        <color indexed="32"/>
      </bottom>
      <diagonal/>
    </border>
    <border>
      <left style="thin">
        <color indexed="32"/>
      </left>
      <right style="medium">
        <color indexed="32"/>
      </right>
      <top style="thin">
        <color indexed="32"/>
      </top>
      <bottom style="hair">
        <color indexed="32"/>
      </bottom>
      <diagonal/>
    </border>
    <border>
      <left/>
      <right style="thin">
        <color indexed="32"/>
      </right>
      <top style="thin">
        <color indexed="32"/>
      </top>
      <bottom style="hair">
        <color indexed="32"/>
      </bottom>
      <diagonal/>
    </border>
    <border>
      <left style="thin">
        <color indexed="32"/>
      </left>
      <right style="thin">
        <color indexed="32"/>
      </right>
      <top style="thin">
        <color indexed="32"/>
      </top>
      <bottom style="hair">
        <color indexed="32"/>
      </bottom>
      <diagonal/>
    </border>
    <border>
      <left/>
      <right style="medium">
        <color indexed="32"/>
      </right>
      <top style="thin">
        <color indexed="32"/>
      </top>
      <bottom style="hair">
        <color indexed="32"/>
      </bottom>
      <diagonal/>
    </border>
    <border>
      <left/>
      <right style="double">
        <color indexed="32"/>
      </right>
      <top style="thin">
        <color indexed="32"/>
      </top>
      <bottom style="hair">
        <color indexed="32"/>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double">
        <color indexed="64"/>
      </top>
      <bottom style="thin">
        <color indexed="64"/>
      </bottom>
      <diagonal/>
    </border>
    <border>
      <left/>
      <right/>
      <top/>
      <bottom style="double">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thin">
        <color indexed="64"/>
      </left>
      <right style="double">
        <color indexed="64"/>
      </right>
      <top/>
      <bottom style="thin">
        <color indexed="64"/>
      </bottom>
      <diagonal/>
    </border>
    <border>
      <left style="thin">
        <color indexed="64"/>
      </left>
      <right style="thin">
        <color indexed="64"/>
      </right>
      <top/>
      <bottom style="thin">
        <color indexed="64"/>
      </bottom>
      <diagonal/>
    </border>
    <border>
      <left style="thin">
        <color indexed="64"/>
      </left>
      <right style="double">
        <color indexed="64"/>
      </right>
      <top style="double">
        <color indexed="64"/>
      </top>
      <bottom/>
      <diagonal/>
    </border>
    <border>
      <left style="thin">
        <color indexed="64"/>
      </left>
      <right style="thin">
        <color indexed="64"/>
      </right>
      <top style="double">
        <color indexed="64"/>
      </top>
      <bottom/>
      <diagonal/>
    </border>
    <border>
      <left/>
      <right/>
      <top style="double">
        <color indexed="64"/>
      </top>
      <bottom style="thin">
        <color indexed="64"/>
      </bottom>
      <diagonal/>
    </border>
    <border>
      <left style="thin">
        <color indexed="64"/>
      </left>
      <right/>
      <top style="double">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s>
  <cellStyleXfs count="4">
    <xf numFmtId="0" fontId="0" fillId="0" borderId="0"/>
    <xf numFmtId="0" fontId="1" fillId="0" borderId="0"/>
    <xf numFmtId="0" fontId="1" fillId="0" borderId="0"/>
    <xf numFmtId="0" fontId="1" fillId="0" borderId="0"/>
  </cellStyleXfs>
  <cellXfs count="538">
    <xf numFmtId="0" fontId="0" fillId="0" borderId="0" xfId="0"/>
    <xf numFmtId="0" fontId="0" fillId="0" borderId="0" xfId="0" applyFill="1" applyBorder="1" applyAlignment="1" applyProtection="1">
      <alignment horizontal="center" vertical="center" readingOrder="2"/>
      <protection locked="0"/>
    </xf>
    <xf numFmtId="165" fontId="0" fillId="0" borderId="0" xfId="0" applyNumberFormat="1" applyFill="1" applyBorder="1" applyAlignment="1" applyProtection="1">
      <alignment vertical="center" readingOrder="2"/>
      <protection locked="0"/>
    </xf>
    <xf numFmtId="49" fontId="4" fillId="5" borderId="3" xfId="0" applyNumberFormat="1" applyFont="1" applyFill="1" applyBorder="1" applyAlignment="1" applyProtection="1">
      <alignment horizontal="right" vertical="center" shrinkToFit="1" readingOrder="2"/>
      <protection locked="0"/>
    </xf>
    <xf numFmtId="165" fontId="4" fillId="5" borderId="1" xfId="0" applyNumberFormat="1" applyFont="1" applyFill="1" applyBorder="1" applyAlignment="1" applyProtection="1">
      <alignment vertical="center" shrinkToFit="1" readingOrder="2"/>
      <protection locked="0"/>
    </xf>
    <xf numFmtId="165" fontId="4" fillId="5" borderId="2" xfId="0" applyNumberFormat="1" applyFont="1" applyFill="1" applyBorder="1" applyAlignment="1" applyProtection="1">
      <alignment vertical="center" shrinkToFit="1" readingOrder="2"/>
      <protection locked="0"/>
    </xf>
    <xf numFmtId="0" fontId="0" fillId="0" borderId="0" xfId="0" applyFill="1" applyBorder="1" applyAlignment="1" applyProtection="1">
      <alignment vertical="center" readingOrder="2"/>
      <protection locked="0"/>
    </xf>
    <xf numFmtId="49" fontId="4" fillId="6" borderId="4" xfId="0" applyNumberFormat="1" applyFont="1" applyFill="1" applyBorder="1" applyAlignment="1" applyProtection="1">
      <alignment horizontal="right" vertical="center" shrinkToFit="1" readingOrder="2"/>
      <protection locked="0"/>
    </xf>
    <xf numFmtId="165" fontId="4" fillId="6" borderId="5" xfId="0" applyNumberFormat="1" applyFont="1" applyFill="1" applyBorder="1" applyAlignment="1" applyProtection="1">
      <alignment vertical="center" shrinkToFit="1" readingOrder="2"/>
      <protection locked="0"/>
    </xf>
    <xf numFmtId="165" fontId="4" fillId="6" borderId="6" xfId="0" applyNumberFormat="1" applyFont="1" applyFill="1" applyBorder="1" applyAlignment="1" applyProtection="1">
      <alignment vertical="center" shrinkToFit="1" readingOrder="2"/>
      <protection locked="0"/>
    </xf>
    <xf numFmtId="49" fontId="4" fillId="7" borderId="7" xfId="0" applyNumberFormat="1" applyFont="1" applyFill="1" applyBorder="1" applyAlignment="1" applyProtection="1">
      <alignment horizontal="right" vertical="center" shrinkToFit="1" readingOrder="2"/>
      <protection locked="0"/>
    </xf>
    <xf numFmtId="165" fontId="4" fillId="7" borderId="8" xfId="0" applyNumberFormat="1" applyFont="1" applyFill="1" applyBorder="1" applyAlignment="1" applyProtection="1">
      <alignment vertical="center" shrinkToFit="1" readingOrder="2"/>
      <protection locked="0"/>
    </xf>
    <xf numFmtId="165" fontId="4" fillId="7" borderId="9" xfId="0" applyNumberFormat="1" applyFont="1" applyFill="1" applyBorder="1" applyAlignment="1" applyProtection="1">
      <alignment vertical="center" shrinkToFit="1" readingOrder="2"/>
      <protection locked="0"/>
    </xf>
    <xf numFmtId="49" fontId="4" fillId="8" borderId="10" xfId="0" applyNumberFormat="1" applyFont="1" applyFill="1" applyBorder="1" applyAlignment="1" applyProtection="1">
      <alignment horizontal="right" vertical="center" shrinkToFit="1" readingOrder="2"/>
      <protection locked="0"/>
    </xf>
    <xf numFmtId="165" fontId="4" fillId="4" borderId="11" xfId="0" applyNumberFormat="1" applyFont="1" applyFill="1" applyBorder="1" applyAlignment="1" applyProtection="1">
      <alignment vertical="center" shrinkToFit="1" readingOrder="2"/>
      <protection locked="0"/>
    </xf>
    <xf numFmtId="165" fontId="4" fillId="4" borderId="12" xfId="0" applyNumberFormat="1" applyFont="1" applyFill="1" applyBorder="1" applyAlignment="1" applyProtection="1">
      <alignment vertical="center" shrinkToFit="1" readingOrder="2"/>
      <protection locked="0"/>
    </xf>
    <xf numFmtId="49" fontId="4" fillId="9" borderId="13" xfId="0" applyNumberFormat="1" applyFont="1" applyFill="1" applyBorder="1" applyAlignment="1" applyProtection="1">
      <alignment horizontal="right" vertical="center" shrinkToFit="1" readingOrder="2"/>
      <protection locked="0"/>
    </xf>
    <xf numFmtId="165" fontId="4" fillId="9" borderId="14" xfId="0" applyNumberFormat="1" applyFont="1" applyFill="1" applyBorder="1" applyAlignment="1" applyProtection="1">
      <alignment vertical="center" shrinkToFit="1" readingOrder="2"/>
      <protection locked="0"/>
    </xf>
    <xf numFmtId="165" fontId="4" fillId="9" borderId="15" xfId="0" applyNumberFormat="1" applyFont="1" applyFill="1" applyBorder="1" applyAlignment="1" applyProtection="1">
      <alignment vertical="center" shrinkToFit="1" readingOrder="2"/>
      <protection locked="0"/>
    </xf>
    <xf numFmtId="49" fontId="4" fillId="9" borderId="10" xfId="0" applyNumberFormat="1" applyFont="1" applyFill="1" applyBorder="1" applyAlignment="1" applyProtection="1">
      <alignment horizontal="right" vertical="center" shrinkToFit="1" readingOrder="2"/>
      <protection locked="0"/>
    </xf>
    <xf numFmtId="165" fontId="4" fillId="9" borderId="11" xfId="0" applyNumberFormat="1" applyFont="1" applyFill="1" applyBorder="1" applyAlignment="1" applyProtection="1">
      <alignment vertical="center" shrinkToFit="1" readingOrder="2"/>
      <protection locked="0"/>
    </xf>
    <xf numFmtId="165" fontId="4" fillId="9" borderId="12" xfId="0" applyNumberFormat="1" applyFont="1" applyFill="1" applyBorder="1" applyAlignment="1" applyProtection="1">
      <alignment vertical="center" shrinkToFit="1" readingOrder="2"/>
      <protection locked="0"/>
    </xf>
    <xf numFmtId="49" fontId="4" fillId="9" borderId="4" xfId="0" applyNumberFormat="1" applyFont="1" applyFill="1" applyBorder="1" applyAlignment="1" applyProtection="1">
      <alignment horizontal="right" vertical="center" shrinkToFit="1" readingOrder="2"/>
      <protection locked="0"/>
    </xf>
    <xf numFmtId="165" fontId="4" fillId="9" borderId="16" xfId="0" applyNumberFormat="1" applyFont="1" applyFill="1" applyBorder="1" applyAlignment="1" applyProtection="1">
      <alignment vertical="center" shrinkToFit="1" readingOrder="2"/>
      <protection locked="0"/>
    </xf>
    <xf numFmtId="165" fontId="4" fillId="9" borderId="17" xfId="0" applyNumberFormat="1" applyFont="1" applyFill="1" applyBorder="1" applyAlignment="1" applyProtection="1">
      <alignment vertical="center" shrinkToFit="1" readingOrder="2"/>
      <protection locked="0"/>
    </xf>
    <xf numFmtId="3" fontId="4" fillId="9" borderId="13" xfId="0" applyNumberFormat="1" applyFont="1" applyFill="1" applyBorder="1" applyAlignment="1" applyProtection="1">
      <alignment horizontal="right" vertical="center" shrinkToFit="1" readingOrder="2"/>
      <protection locked="0"/>
    </xf>
    <xf numFmtId="3" fontId="0" fillId="0" borderId="0" xfId="0" applyNumberFormat="1" applyFill="1" applyBorder="1" applyAlignment="1" applyProtection="1">
      <alignment vertical="center" readingOrder="2"/>
      <protection locked="0"/>
    </xf>
    <xf numFmtId="49" fontId="4" fillId="9" borderId="19" xfId="0" applyNumberFormat="1" applyFont="1" applyFill="1" applyBorder="1" applyAlignment="1" applyProtection="1">
      <alignment horizontal="right" vertical="center" shrinkToFit="1" readingOrder="2"/>
      <protection locked="0"/>
    </xf>
    <xf numFmtId="165" fontId="4" fillId="9" borderId="20" xfId="0" applyNumberFormat="1" applyFont="1" applyFill="1" applyBorder="1" applyAlignment="1" applyProtection="1">
      <alignment vertical="center" shrinkToFit="1" readingOrder="2"/>
      <protection locked="0"/>
    </xf>
    <xf numFmtId="165" fontId="4" fillId="9" borderId="21" xfId="0" applyNumberFormat="1" applyFont="1" applyFill="1" applyBorder="1" applyAlignment="1" applyProtection="1">
      <alignment vertical="center" shrinkToFit="1" readingOrder="2"/>
      <protection locked="0"/>
    </xf>
    <xf numFmtId="49" fontId="4" fillId="9" borderId="22" xfId="0" applyNumberFormat="1" applyFont="1" applyFill="1" applyBorder="1" applyAlignment="1" applyProtection="1">
      <alignment horizontal="right" vertical="center" shrinkToFit="1" readingOrder="2"/>
      <protection locked="0"/>
    </xf>
    <xf numFmtId="165" fontId="4" fillId="9" borderId="23" xfId="0" applyNumberFormat="1" applyFont="1" applyFill="1" applyBorder="1" applyAlignment="1" applyProtection="1">
      <alignment vertical="center" shrinkToFit="1" readingOrder="2"/>
      <protection locked="0"/>
    </xf>
    <xf numFmtId="165" fontId="4" fillId="9" borderId="24" xfId="0" applyNumberFormat="1" applyFont="1" applyFill="1" applyBorder="1" applyAlignment="1" applyProtection="1">
      <alignment vertical="center" shrinkToFit="1" readingOrder="2"/>
      <protection locked="0"/>
    </xf>
    <xf numFmtId="49" fontId="4" fillId="7" borderId="25" xfId="0" applyNumberFormat="1" applyFont="1" applyFill="1" applyBorder="1" applyAlignment="1" applyProtection="1">
      <alignment horizontal="right" vertical="center" shrinkToFit="1" readingOrder="2"/>
      <protection locked="0"/>
    </xf>
    <xf numFmtId="165" fontId="4" fillId="7" borderId="26" xfId="0" applyNumberFormat="1" applyFont="1" applyFill="1" applyBorder="1" applyAlignment="1" applyProtection="1">
      <alignment vertical="center" shrinkToFit="1" readingOrder="2"/>
      <protection locked="0"/>
    </xf>
    <xf numFmtId="165" fontId="4" fillId="7" borderId="27" xfId="0" applyNumberFormat="1" applyFont="1" applyFill="1" applyBorder="1" applyAlignment="1" applyProtection="1">
      <alignment vertical="center" shrinkToFit="1" readingOrder="2"/>
      <protection locked="0"/>
    </xf>
    <xf numFmtId="0" fontId="0" fillId="0" borderId="4" xfId="0" applyBorder="1" applyAlignment="1" applyProtection="1">
      <alignment vertical="center" shrinkToFit="1" readingOrder="2"/>
      <protection locked="0"/>
    </xf>
    <xf numFmtId="3" fontId="5" fillId="0" borderId="18" xfId="0" applyNumberFormat="1" applyFont="1" applyBorder="1" applyAlignment="1" applyProtection="1">
      <alignment vertical="center" readingOrder="2"/>
      <protection locked="0"/>
    </xf>
    <xf numFmtId="165" fontId="4" fillId="5" borderId="28" xfId="0" applyNumberFormat="1" applyFont="1" applyFill="1" applyBorder="1" applyAlignment="1" applyProtection="1">
      <alignment vertical="center" shrinkToFit="1" readingOrder="2"/>
      <protection locked="0"/>
    </xf>
    <xf numFmtId="165" fontId="4" fillId="6" borderId="29" xfId="0" applyNumberFormat="1" applyFont="1" applyFill="1" applyBorder="1" applyAlignment="1" applyProtection="1">
      <alignment vertical="center" shrinkToFit="1" readingOrder="2"/>
      <protection locked="0"/>
    </xf>
    <xf numFmtId="165" fontId="4" fillId="7" borderId="30" xfId="0" applyNumberFormat="1" applyFont="1" applyFill="1" applyBorder="1" applyAlignment="1" applyProtection="1">
      <alignment vertical="center" shrinkToFit="1" readingOrder="2"/>
      <protection locked="0"/>
    </xf>
    <xf numFmtId="165" fontId="4" fillId="4" borderId="31" xfId="0" applyNumberFormat="1" applyFont="1" applyFill="1" applyBorder="1" applyAlignment="1" applyProtection="1">
      <alignment vertical="center" shrinkToFit="1" readingOrder="2"/>
      <protection locked="0"/>
    </xf>
    <xf numFmtId="165" fontId="4" fillId="9" borderId="32" xfId="0" applyNumberFormat="1" applyFont="1" applyFill="1" applyBorder="1" applyAlignment="1" applyProtection="1">
      <alignment vertical="center" shrinkToFit="1" readingOrder="2"/>
      <protection locked="0"/>
    </xf>
    <xf numFmtId="165" fontId="4" fillId="9" borderId="31" xfId="0" applyNumberFormat="1" applyFont="1" applyFill="1" applyBorder="1" applyAlignment="1" applyProtection="1">
      <alignment vertical="center" shrinkToFit="1" readingOrder="2"/>
      <protection locked="0"/>
    </xf>
    <xf numFmtId="165" fontId="4" fillId="9" borderId="33" xfId="0" applyNumberFormat="1" applyFont="1" applyFill="1" applyBorder="1" applyAlignment="1" applyProtection="1">
      <alignment vertical="center" shrinkToFit="1" readingOrder="2"/>
      <protection locked="0"/>
    </xf>
    <xf numFmtId="165" fontId="4" fillId="9" borderId="34" xfId="0" applyNumberFormat="1" applyFont="1" applyFill="1" applyBorder="1" applyAlignment="1" applyProtection="1">
      <alignment vertical="center" shrinkToFit="1" readingOrder="2"/>
      <protection locked="0"/>
    </xf>
    <xf numFmtId="165" fontId="4" fillId="9" borderId="35" xfId="0" applyNumberFormat="1" applyFont="1" applyFill="1" applyBorder="1" applyAlignment="1" applyProtection="1">
      <alignment vertical="center" shrinkToFit="1" readingOrder="2"/>
      <protection locked="0"/>
    </xf>
    <xf numFmtId="165" fontId="4" fillId="7" borderId="36" xfId="0" applyNumberFormat="1" applyFont="1" applyFill="1" applyBorder="1" applyAlignment="1" applyProtection="1">
      <alignment vertical="center" shrinkToFit="1" readingOrder="2"/>
      <protection locked="0"/>
    </xf>
    <xf numFmtId="165" fontId="4" fillId="5" borderId="52" xfId="0" applyNumberFormat="1" applyFont="1" applyFill="1" applyBorder="1" applyAlignment="1" applyProtection="1">
      <alignment horizontal="right" vertical="center" shrinkToFit="1" readingOrder="2"/>
      <protection locked="0"/>
    </xf>
    <xf numFmtId="165" fontId="4" fillId="5" borderId="53" xfId="0" applyNumberFormat="1" applyFont="1" applyFill="1" applyBorder="1" applyAlignment="1" applyProtection="1">
      <alignment vertical="center" shrinkToFit="1" readingOrder="2"/>
      <protection locked="0"/>
    </xf>
    <xf numFmtId="165" fontId="4" fillId="5" borderId="54" xfId="0" applyNumberFormat="1" applyFont="1" applyFill="1" applyBorder="1" applyAlignment="1" applyProtection="1">
      <alignment vertical="center" shrinkToFit="1" readingOrder="2"/>
      <protection locked="0"/>
    </xf>
    <xf numFmtId="165" fontId="4" fillId="5" borderId="55" xfId="0" applyNumberFormat="1" applyFont="1" applyFill="1" applyBorder="1" applyAlignment="1" applyProtection="1">
      <alignment vertical="center" shrinkToFit="1" readingOrder="2"/>
      <protection locked="0"/>
    </xf>
    <xf numFmtId="3" fontId="3" fillId="3" borderId="57" xfId="0" applyNumberFormat="1" applyFont="1" applyFill="1" applyBorder="1" applyAlignment="1" applyProtection="1">
      <alignment horizontal="center" vertical="center" shrinkToFit="1"/>
      <protection locked="0"/>
    </xf>
    <xf numFmtId="3" fontId="4" fillId="4" borderId="58" xfId="0" applyNumberFormat="1" applyFont="1" applyFill="1" applyBorder="1" applyAlignment="1" applyProtection="1">
      <alignment horizontal="center" vertical="center" shrinkToFit="1" readingOrder="2"/>
      <protection locked="0"/>
    </xf>
    <xf numFmtId="3" fontId="4" fillId="4" borderId="59" xfId="0" applyNumberFormat="1" applyFont="1" applyFill="1" applyBorder="1" applyAlignment="1" applyProtection="1">
      <alignment horizontal="center" vertical="center" shrinkToFit="1" readingOrder="2"/>
      <protection locked="0"/>
    </xf>
    <xf numFmtId="3" fontId="4" fillId="4" borderId="60" xfId="0" applyNumberFormat="1" applyFont="1" applyFill="1" applyBorder="1" applyAlignment="1" applyProtection="1">
      <alignment horizontal="center" vertical="center" shrinkToFit="1" readingOrder="2"/>
      <protection locked="0"/>
    </xf>
    <xf numFmtId="3" fontId="4" fillId="4" borderId="61" xfId="0" applyNumberFormat="1" applyFont="1" applyFill="1" applyBorder="1" applyAlignment="1" applyProtection="1">
      <alignment horizontal="center" vertical="center" shrinkToFit="1" readingOrder="2"/>
      <protection locked="0"/>
    </xf>
    <xf numFmtId="166" fontId="7" fillId="0" borderId="0" xfId="0" applyNumberFormat="1" applyFont="1" applyFill="1" applyBorder="1" applyAlignment="1" applyProtection="1">
      <alignment horizontal="center" vertical="center" readingOrder="2"/>
      <protection locked="0"/>
    </xf>
    <xf numFmtId="166" fontId="2" fillId="0" borderId="0" xfId="0" applyNumberFormat="1" applyFont="1" applyFill="1" applyAlignment="1" applyProtection="1">
      <alignment vertical="center" shrinkToFit="1"/>
      <protection locked="0"/>
    </xf>
    <xf numFmtId="166" fontId="11" fillId="3" borderId="0" xfId="0" applyNumberFormat="1" applyFont="1" applyFill="1" applyBorder="1" applyAlignment="1" applyProtection="1">
      <alignment horizontal="center" vertical="center" shrinkToFit="1"/>
      <protection locked="0"/>
    </xf>
    <xf numFmtId="166" fontId="12" fillId="3" borderId="0" xfId="0" applyNumberFormat="1" applyFont="1" applyFill="1" applyBorder="1" applyAlignment="1" applyProtection="1">
      <alignment horizontal="center" vertical="center" readingOrder="2"/>
      <protection locked="0"/>
    </xf>
    <xf numFmtId="165" fontId="9" fillId="2" borderId="78" xfId="0" applyNumberFormat="1" applyFont="1" applyFill="1" applyBorder="1" applyAlignment="1" applyProtection="1">
      <alignment horizontal="center" vertical="center" wrapText="1" readingOrder="2"/>
    </xf>
    <xf numFmtId="49" fontId="9" fillId="2" borderId="79" xfId="0" applyNumberFormat="1" applyFont="1" applyFill="1" applyBorder="1" applyAlignment="1" applyProtection="1">
      <alignment horizontal="center" vertical="center" wrapText="1" readingOrder="2"/>
    </xf>
    <xf numFmtId="166" fontId="2" fillId="0" borderId="0" xfId="0" applyNumberFormat="1" applyFont="1" applyFill="1" applyBorder="1" applyAlignment="1" applyProtection="1">
      <alignment horizontal="center" vertical="center" shrinkToFit="1"/>
      <protection locked="0"/>
    </xf>
    <xf numFmtId="165" fontId="2" fillId="0" borderId="0" xfId="0" applyNumberFormat="1" applyFont="1" applyFill="1" applyAlignment="1" applyProtection="1">
      <alignment vertical="center" shrinkToFit="1" readingOrder="2"/>
      <protection locked="0"/>
    </xf>
    <xf numFmtId="49" fontId="2" fillId="0" borderId="96" xfId="0" applyNumberFormat="1" applyFont="1" applyFill="1" applyBorder="1" applyAlignment="1" applyProtection="1">
      <alignment horizontal="right" vertical="center" wrapText="1" shrinkToFit="1" readingOrder="2"/>
    </xf>
    <xf numFmtId="165" fontId="2" fillId="0" borderId="0" xfId="0" applyNumberFormat="1" applyFont="1" applyFill="1" applyAlignment="1" applyProtection="1">
      <alignment horizontal="center" vertical="center" shrinkToFit="1"/>
      <protection locked="0"/>
    </xf>
    <xf numFmtId="166" fontId="16" fillId="0" borderId="90" xfId="0" applyNumberFormat="1" applyFont="1" applyFill="1" applyBorder="1" applyAlignment="1" applyProtection="1">
      <alignment horizontal="right" vertical="center" indent="3" shrinkToFit="1" readingOrder="2"/>
    </xf>
    <xf numFmtId="165" fontId="15" fillId="0" borderId="91" xfId="0" applyNumberFormat="1" applyFont="1" applyFill="1" applyBorder="1" applyAlignment="1" applyProtection="1">
      <alignment horizontal="center" vertical="center" shrinkToFit="1" readingOrder="2"/>
    </xf>
    <xf numFmtId="165" fontId="15" fillId="0" borderId="92" xfId="0" applyNumberFormat="1" applyFont="1" applyFill="1" applyBorder="1" applyAlignment="1" applyProtection="1">
      <alignment horizontal="center" vertical="center" shrinkToFit="1" readingOrder="2"/>
    </xf>
    <xf numFmtId="165" fontId="15" fillId="0" borderId="95" xfId="0" applyNumberFormat="1" applyFont="1" applyFill="1" applyBorder="1" applyAlignment="1" applyProtection="1">
      <alignment horizontal="center" vertical="center" shrinkToFit="1" readingOrder="2"/>
    </xf>
    <xf numFmtId="166" fontId="16" fillId="0" borderId="97" xfId="0" applyNumberFormat="1" applyFont="1" applyFill="1" applyBorder="1" applyAlignment="1" applyProtection="1">
      <alignment horizontal="right" vertical="center" indent="3" shrinkToFit="1" readingOrder="2"/>
    </xf>
    <xf numFmtId="166" fontId="16" fillId="0" borderId="135" xfId="0" applyNumberFormat="1" applyFont="1" applyFill="1" applyBorder="1" applyAlignment="1" applyProtection="1">
      <alignment horizontal="right" vertical="center" indent="3" shrinkToFit="1" readingOrder="2"/>
    </xf>
    <xf numFmtId="165" fontId="15" fillId="0" borderId="136" xfId="0" applyNumberFormat="1" applyFont="1" applyFill="1" applyBorder="1" applyAlignment="1" applyProtection="1">
      <alignment horizontal="center" vertical="center" shrinkToFit="1" readingOrder="2"/>
    </xf>
    <xf numFmtId="165" fontId="15" fillId="0" borderId="137" xfId="0" applyNumberFormat="1" applyFont="1" applyFill="1" applyBorder="1" applyAlignment="1" applyProtection="1">
      <alignment horizontal="center" vertical="center" shrinkToFit="1" readingOrder="2"/>
    </xf>
    <xf numFmtId="165" fontId="15" fillId="0" borderId="140" xfId="0" applyNumberFormat="1" applyFont="1" applyFill="1" applyBorder="1" applyAlignment="1" applyProtection="1">
      <alignment horizontal="center" vertical="center" shrinkToFit="1" readingOrder="2"/>
    </xf>
    <xf numFmtId="49" fontId="2" fillId="0" borderId="146" xfId="0" applyNumberFormat="1" applyFont="1" applyFill="1" applyBorder="1" applyAlignment="1" applyProtection="1">
      <alignment horizontal="right" vertical="center" wrapText="1" shrinkToFit="1" readingOrder="2"/>
    </xf>
    <xf numFmtId="1" fontId="4" fillId="0" borderId="0" xfId="0" applyNumberFormat="1" applyFont="1" applyFill="1" applyBorder="1" applyAlignment="1" applyProtection="1">
      <alignment vertical="center" shrinkToFit="1"/>
      <protection locked="0"/>
    </xf>
    <xf numFmtId="1" fontId="4" fillId="0" borderId="0" xfId="0" applyNumberFormat="1" applyFont="1" applyFill="1" applyAlignment="1" applyProtection="1">
      <alignment vertical="center" shrinkToFit="1"/>
      <protection locked="0"/>
    </xf>
    <xf numFmtId="165" fontId="9" fillId="2" borderId="149" xfId="0" applyNumberFormat="1" applyFont="1" applyFill="1" applyBorder="1" applyAlignment="1" applyProtection="1">
      <alignment horizontal="center" vertical="center" shrinkToFit="1"/>
      <protection locked="0"/>
    </xf>
    <xf numFmtId="165" fontId="9" fillId="2" borderId="150" xfId="0" applyNumberFormat="1" applyFont="1" applyFill="1" applyBorder="1" applyAlignment="1" applyProtection="1">
      <alignment horizontal="center" vertical="center" shrinkToFit="1"/>
      <protection locked="0"/>
    </xf>
    <xf numFmtId="165" fontId="9" fillId="2" borderId="152" xfId="0" applyNumberFormat="1" applyFont="1" applyFill="1" applyBorder="1" applyAlignment="1" applyProtection="1">
      <alignment horizontal="center" vertical="center" wrapText="1" readingOrder="2"/>
    </xf>
    <xf numFmtId="49" fontId="9" fillId="2" borderId="153" xfId="0" applyNumberFormat="1" applyFont="1" applyFill="1" applyBorder="1" applyAlignment="1" applyProtection="1">
      <alignment horizontal="center" vertical="center" wrapText="1" readingOrder="2"/>
    </xf>
    <xf numFmtId="49" fontId="9" fillId="2" borderId="156" xfId="0" applyNumberFormat="1" applyFont="1" applyFill="1" applyBorder="1" applyAlignment="1" applyProtection="1">
      <alignment horizontal="center" vertical="center" wrapText="1" readingOrder="2"/>
      <protection hidden="1"/>
    </xf>
    <xf numFmtId="49" fontId="9" fillId="2" borderId="151" xfId="0" applyNumberFormat="1" applyFont="1" applyFill="1" applyBorder="1" applyAlignment="1" applyProtection="1">
      <alignment horizontal="center" vertical="center" wrapText="1" readingOrder="2"/>
      <protection hidden="1"/>
    </xf>
    <xf numFmtId="165" fontId="2" fillId="5" borderId="37" xfId="0" applyNumberFormat="1" applyFont="1" applyFill="1" applyBorder="1" applyAlignment="1" applyProtection="1">
      <alignment horizontal="right" vertical="center" shrinkToFit="1" readingOrder="2"/>
      <protection locked="0"/>
    </xf>
    <xf numFmtId="165" fontId="2" fillId="5" borderId="158" xfId="0" applyNumberFormat="1" applyFont="1" applyFill="1" applyBorder="1" applyAlignment="1" applyProtection="1">
      <alignment horizontal="right" vertical="center" shrinkToFit="1" readingOrder="2"/>
      <protection locked="0"/>
    </xf>
    <xf numFmtId="165" fontId="2" fillId="5" borderId="28" xfId="0" applyNumberFormat="1" applyFont="1" applyFill="1" applyBorder="1" applyAlignment="1" applyProtection="1">
      <alignment horizontal="right" vertical="center" shrinkToFit="1" readingOrder="2"/>
      <protection locked="0"/>
    </xf>
    <xf numFmtId="165" fontId="2" fillId="5" borderId="88" xfId="0" applyNumberFormat="1" applyFont="1" applyFill="1" applyBorder="1" applyAlignment="1" applyProtection="1">
      <alignment horizontal="right" vertical="center" shrinkToFit="1" readingOrder="2"/>
      <protection locked="0"/>
    </xf>
    <xf numFmtId="165" fontId="2" fillId="5" borderId="38" xfId="0" applyNumberFormat="1" applyFont="1" applyFill="1" applyBorder="1" applyAlignment="1" applyProtection="1">
      <alignment horizontal="right" vertical="center" shrinkToFit="1" readingOrder="2"/>
      <protection locked="0"/>
    </xf>
    <xf numFmtId="165" fontId="2" fillId="5" borderId="1" xfId="0" applyNumberFormat="1" applyFont="1" applyFill="1" applyBorder="1" applyAlignment="1" applyProtection="1">
      <alignment horizontal="right" vertical="center" shrinkToFit="1" readingOrder="2"/>
      <protection locked="0"/>
    </xf>
    <xf numFmtId="167" fontId="2" fillId="5" borderId="88" xfId="0" applyNumberFormat="1" applyFont="1" applyFill="1" applyBorder="1" applyAlignment="1" applyProtection="1">
      <alignment horizontal="center" vertical="center" shrinkToFit="1" readingOrder="2"/>
      <protection locked="0"/>
    </xf>
    <xf numFmtId="165" fontId="2" fillId="5" borderId="89" xfId="0" applyNumberFormat="1" applyFont="1" applyFill="1" applyBorder="1" applyAlignment="1" applyProtection="1">
      <alignment horizontal="right" vertical="center" shrinkToFit="1" readingOrder="2"/>
      <protection locked="0"/>
    </xf>
    <xf numFmtId="49" fontId="2" fillId="5" borderId="37" xfId="0" applyNumberFormat="1" applyFont="1" applyFill="1" applyBorder="1" applyAlignment="1" applyProtection="1">
      <alignment horizontal="right" vertical="center" shrinkToFit="1" readingOrder="2"/>
      <protection locked="0"/>
    </xf>
    <xf numFmtId="49" fontId="2" fillId="6" borderId="47" xfId="0" applyNumberFormat="1" applyFont="1" applyFill="1" applyBorder="1" applyAlignment="1" applyProtection="1">
      <alignment horizontal="right" vertical="center" shrinkToFit="1" readingOrder="2"/>
      <protection locked="0"/>
    </xf>
    <xf numFmtId="165" fontId="2" fillId="6" borderId="159" xfId="0" applyNumberFormat="1" applyFont="1" applyFill="1" applyBorder="1" applyAlignment="1" applyProtection="1">
      <alignment horizontal="right" vertical="center" shrinkToFit="1" readingOrder="2"/>
      <protection locked="0"/>
    </xf>
    <xf numFmtId="165" fontId="2" fillId="6" borderId="33" xfId="0" applyNumberFormat="1" applyFont="1" applyFill="1" applyBorder="1" applyAlignment="1" applyProtection="1">
      <alignment horizontal="right" vertical="center" shrinkToFit="1" readingOrder="2"/>
      <protection locked="0"/>
    </xf>
    <xf numFmtId="165" fontId="2" fillId="6" borderId="83" xfId="0" applyNumberFormat="1" applyFont="1" applyFill="1" applyBorder="1" applyAlignment="1" applyProtection="1">
      <alignment horizontal="right" vertical="center" shrinkToFit="1" readingOrder="2"/>
      <protection locked="0"/>
    </xf>
    <xf numFmtId="165" fontId="2" fillId="6" borderId="39" xfId="0" applyNumberFormat="1" applyFont="1" applyFill="1" applyBorder="1" applyAlignment="1" applyProtection="1">
      <alignment horizontal="right" vertical="center" shrinkToFit="1" readingOrder="2"/>
      <protection locked="0"/>
    </xf>
    <xf numFmtId="165" fontId="2" fillId="6" borderId="16" xfId="0" applyNumberFormat="1" applyFont="1" applyFill="1" applyBorder="1" applyAlignment="1" applyProtection="1">
      <alignment horizontal="right" vertical="center" shrinkToFit="1" readingOrder="2"/>
      <protection locked="0"/>
    </xf>
    <xf numFmtId="167" fontId="2" fillId="6" borderId="83" xfId="0" applyNumberFormat="1" applyFont="1" applyFill="1" applyBorder="1" applyAlignment="1" applyProtection="1">
      <alignment horizontal="center" vertical="center" shrinkToFit="1" readingOrder="2"/>
      <protection locked="0"/>
    </xf>
    <xf numFmtId="165" fontId="2" fillId="6" borderId="133" xfId="0" applyNumberFormat="1" applyFont="1" applyFill="1" applyBorder="1" applyAlignment="1" applyProtection="1">
      <alignment horizontal="right" vertical="center" shrinkToFit="1" readingOrder="2"/>
      <protection locked="0"/>
    </xf>
    <xf numFmtId="49" fontId="2" fillId="7" borderId="42" xfId="0" applyNumberFormat="1" applyFont="1" applyFill="1" applyBorder="1" applyAlignment="1" applyProtection="1">
      <alignment horizontal="right" vertical="center" shrinkToFit="1" readingOrder="2"/>
      <protection locked="0"/>
    </xf>
    <xf numFmtId="165" fontId="2" fillId="7" borderId="160" xfId="0" applyNumberFormat="1" applyFont="1" applyFill="1" applyBorder="1" applyAlignment="1" applyProtection="1">
      <alignment horizontal="right" vertical="center" shrinkToFit="1" readingOrder="2"/>
      <protection locked="0"/>
    </xf>
    <xf numFmtId="165" fontId="2" fillId="7" borderId="30" xfId="0" applyNumberFormat="1" applyFont="1" applyFill="1" applyBorder="1" applyAlignment="1" applyProtection="1">
      <alignment horizontal="right" vertical="center" shrinkToFit="1" readingOrder="2"/>
      <protection locked="0"/>
    </xf>
    <xf numFmtId="165" fontId="2" fillId="7" borderId="161" xfId="0" applyNumberFormat="1" applyFont="1" applyFill="1" applyBorder="1" applyAlignment="1" applyProtection="1">
      <alignment horizontal="right" vertical="center" shrinkToFit="1" readingOrder="2"/>
      <protection locked="0"/>
    </xf>
    <xf numFmtId="165" fontId="2" fillId="7" borderId="41" xfId="0" applyNumberFormat="1" applyFont="1" applyFill="1" applyBorder="1" applyAlignment="1" applyProtection="1">
      <alignment horizontal="right" vertical="center" shrinkToFit="1" readingOrder="2"/>
      <protection locked="0"/>
    </xf>
    <xf numFmtId="165" fontId="2" fillId="7" borderId="8" xfId="0" applyNumberFormat="1" applyFont="1" applyFill="1" applyBorder="1" applyAlignment="1" applyProtection="1">
      <alignment horizontal="right" vertical="center" shrinkToFit="1" readingOrder="2"/>
      <protection locked="0"/>
    </xf>
    <xf numFmtId="167" fontId="2" fillId="7" borderId="161" xfId="0" applyNumberFormat="1" applyFont="1" applyFill="1" applyBorder="1" applyAlignment="1" applyProtection="1">
      <alignment horizontal="center" vertical="center" shrinkToFit="1" readingOrder="2"/>
      <protection locked="0"/>
    </xf>
    <xf numFmtId="165" fontId="2" fillId="7" borderId="148" xfId="0" applyNumberFormat="1" applyFont="1" applyFill="1" applyBorder="1" applyAlignment="1" applyProtection="1">
      <alignment horizontal="right" vertical="center" shrinkToFit="1" readingOrder="2"/>
      <protection locked="0"/>
    </xf>
    <xf numFmtId="49" fontId="2" fillId="9" borderId="46" xfId="0" applyNumberFormat="1" applyFont="1" applyFill="1" applyBorder="1" applyAlignment="1" applyProtection="1">
      <alignment horizontal="right" vertical="center" shrinkToFit="1" readingOrder="2"/>
      <protection locked="0"/>
    </xf>
    <xf numFmtId="165" fontId="2" fillId="9" borderId="162" xfId="0" applyNumberFormat="1" applyFont="1" applyFill="1" applyBorder="1" applyAlignment="1" applyProtection="1">
      <alignment horizontal="right" vertical="center" shrinkToFit="1" readingOrder="2"/>
      <protection locked="0"/>
    </xf>
    <xf numFmtId="165" fontId="2" fillId="9" borderId="32" xfId="0" applyNumberFormat="1" applyFont="1" applyFill="1" applyBorder="1" applyAlignment="1" applyProtection="1">
      <alignment horizontal="right" vertical="center" shrinkToFit="1" readingOrder="2"/>
      <protection locked="0"/>
    </xf>
    <xf numFmtId="165" fontId="2" fillId="9" borderId="116" xfId="0" applyNumberFormat="1" applyFont="1" applyFill="1" applyBorder="1" applyAlignment="1" applyProtection="1">
      <alignment horizontal="right" vertical="center" shrinkToFit="1" readingOrder="2"/>
      <protection locked="0"/>
    </xf>
    <xf numFmtId="165" fontId="2" fillId="9" borderId="45" xfId="0" applyNumberFormat="1" applyFont="1" applyFill="1" applyBorder="1" applyAlignment="1" applyProtection="1">
      <alignment horizontal="right" vertical="center" shrinkToFit="1" readingOrder="2"/>
      <protection locked="0"/>
    </xf>
    <xf numFmtId="165" fontId="2" fillId="9" borderId="14" xfId="0" applyNumberFormat="1" applyFont="1" applyFill="1" applyBorder="1" applyAlignment="1" applyProtection="1">
      <alignment horizontal="right" vertical="center" shrinkToFit="1" readingOrder="2"/>
      <protection locked="0"/>
    </xf>
    <xf numFmtId="167" fontId="2" fillId="9" borderId="116" xfId="0" applyNumberFormat="1" applyFont="1" applyFill="1" applyBorder="1" applyAlignment="1" applyProtection="1">
      <alignment horizontal="center" vertical="center" shrinkToFit="1" readingOrder="2"/>
      <protection locked="0"/>
    </xf>
    <xf numFmtId="165" fontId="2" fillId="9" borderId="117" xfId="0" applyNumberFormat="1" applyFont="1" applyFill="1" applyBorder="1" applyAlignment="1" applyProtection="1">
      <alignment horizontal="right" vertical="center" shrinkToFit="1" readingOrder="2"/>
      <protection locked="0"/>
    </xf>
    <xf numFmtId="49" fontId="2" fillId="0" borderId="44" xfId="0" applyNumberFormat="1" applyFont="1" applyFill="1" applyBorder="1" applyAlignment="1" applyProtection="1">
      <alignment horizontal="right" vertical="center" shrinkToFit="1" readingOrder="2"/>
      <protection locked="0"/>
    </xf>
    <xf numFmtId="165" fontId="2" fillId="0" borderId="163" xfId="0" applyNumberFormat="1" applyFont="1" applyFill="1" applyBorder="1" applyAlignment="1" applyProtection="1">
      <alignment horizontal="right" vertical="center" shrinkToFit="1" readingOrder="2"/>
      <protection locked="0"/>
    </xf>
    <xf numFmtId="165" fontId="2" fillId="0" borderId="31" xfId="0" applyNumberFormat="1" applyFont="1" applyFill="1" applyBorder="1" applyAlignment="1" applyProtection="1">
      <alignment horizontal="right" vertical="center" shrinkToFit="1" readingOrder="2"/>
      <protection locked="0"/>
    </xf>
    <xf numFmtId="165" fontId="2" fillId="0" borderId="106" xfId="0" applyNumberFormat="1" applyFont="1" applyFill="1" applyBorder="1" applyAlignment="1" applyProtection="1">
      <alignment horizontal="right" vertical="center" shrinkToFit="1" readingOrder="2"/>
      <protection locked="0"/>
    </xf>
    <xf numFmtId="165" fontId="2" fillId="0" borderId="43" xfId="0" applyNumberFormat="1" applyFont="1" applyFill="1" applyBorder="1" applyAlignment="1" applyProtection="1">
      <alignment horizontal="right" vertical="center" shrinkToFit="1" readingOrder="2"/>
      <protection locked="0"/>
    </xf>
    <xf numFmtId="165" fontId="2" fillId="0" borderId="11" xfId="0" applyNumberFormat="1" applyFont="1" applyFill="1" applyBorder="1" applyAlignment="1" applyProtection="1">
      <alignment horizontal="right" vertical="center" shrinkToFit="1" readingOrder="2"/>
      <protection locked="0"/>
    </xf>
    <xf numFmtId="167" fontId="2" fillId="0" borderId="106" xfId="0" applyNumberFormat="1" applyFont="1" applyFill="1" applyBorder="1" applyAlignment="1" applyProtection="1">
      <alignment horizontal="center" vertical="center" shrinkToFit="1" readingOrder="2"/>
      <protection locked="0"/>
    </xf>
    <xf numFmtId="165" fontId="2" fillId="0" borderId="107" xfId="0" applyNumberFormat="1" applyFont="1" applyFill="1" applyBorder="1" applyAlignment="1" applyProtection="1">
      <alignment horizontal="right" vertical="center" shrinkToFit="1" readingOrder="2"/>
      <protection locked="0"/>
    </xf>
    <xf numFmtId="1" fontId="11" fillId="0" borderId="0" xfId="0" applyNumberFormat="1" applyFont="1" applyFill="1" applyBorder="1" applyAlignment="1" applyProtection="1">
      <alignment vertical="center" shrinkToFit="1"/>
      <protection locked="0"/>
    </xf>
    <xf numFmtId="1" fontId="4" fillId="10" borderId="0" xfId="0" applyNumberFormat="1" applyFont="1" applyFill="1" applyBorder="1" applyAlignment="1" applyProtection="1">
      <alignment vertical="center" shrinkToFit="1"/>
      <protection locked="0"/>
    </xf>
    <xf numFmtId="165" fontId="2" fillId="0" borderId="170" xfId="0" applyNumberFormat="1" applyFont="1" applyFill="1" applyBorder="1" applyAlignment="1" applyProtection="1">
      <alignment horizontal="right" vertical="center" shrinkToFit="1" readingOrder="2"/>
      <protection locked="0"/>
    </xf>
    <xf numFmtId="49" fontId="2" fillId="0" borderId="44" xfId="0" applyNumberFormat="1" applyFont="1" applyFill="1" applyBorder="1" applyAlignment="1" applyProtection="1">
      <alignment horizontal="right" vertical="center" shrinkToFit="1" readingOrder="2"/>
      <protection hidden="1"/>
    </xf>
    <xf numFmtId="165" fontId="2" fillId="0" borderId="163" xfId="0" applyNumberFormat="1" applyFont="1" applyFill="1" applyBorder="1" applyAlignment="1" applyProtection="1">
      <alignment horizontal="right" vertical="center" shrinkToFit="1" readingOrder="2"/>
      <protection hidden="1"/>
    </xf>
    <xf numFmtId="165" fontId="2" fillId="0" borderId="31" xfId="0" applyNumberFormat="1" applyFont="1" applyFill="1" applyBorder="1" applyAlignment="1" applyProtection="1">
      <alignment horizontal="right" vertical="center" shrinkToFit="1" readingOrder="2"/>
      <protection hidden="1"/>
    </xf>
    <xf numFmtId="165" fontId="2" fillId="0" borderId="106" xfId="0" applyNumberFormat="1" applyFont="1" applyFill="1" applyBorder="1" applyAlignment="1" applyProtection="1">
      <alignment horizontal="right" vertical="center" shrinkToFit="1" readingOrder="2"/>
      <protection hidden="1"/>
    </xf>
    <xf numFmtId="165" fontId="2" fillId="0" borderId="43" xfId="0" applyNumberFormat="1" applyFont="1" applyFill="1" applyBorder="1" applyAlignment="1" applyProtection="1">
      <alignment horizontal="right" vertical="center" shrinkToFit="1" readingOrder="2"/>
      <protection hidden="1"/>
    </xf>
    <xf numFmtId="165" fontId="2" fillId="0" borderId="11" xfId="0" applyNumberFormat="1" applyFont="1" applyFill="1" applyBorder="1" applyAlignment="1" applyProtection="1">
      <alignment horizontal="right" vertical="center" shrinkToFit="1" readingOrder="2"/>
      <protection hidden="1"/>
    </xf>
    <xf numFmtId="167" fontId="2" fillId="0" borderId="106" xfId="0" applyNumberFormat="1" applyFont="1" applyFill="1" applyBorder="1" applyAlignment="1" applyProtection="1">
      <alignment horizontal="center" vertical="center" shrinkToFit="1" readingOrder="2"/>
      <protection hidden="1"/>
    </xf>
    <xf numFmtId="49" fontId="2" fillId="0" borderId="46" xfId="0" applyNumberFormat="1" applyFont="1" applyFill="1" applyBorder="1" applyAlignment="1" applyProtection="1">
      <alignment horizontal="right" vertical="center" shrinkToFit="1" readingOrder="2"/>
      <protection locked="0"/>
    </xf>
    <xf numFmtId="165" fontId="2" fillId="0" borderId="162" xfId="0" applyNumberFormat="1" applyFont="1" applyFill="1" applyBorder="1" applyAlignment="1" applyProtection="1">
      <alignment horizontal="right" vertical="center" shrinkToFit="1" readingOrder="2"/>
      <protection locked="0"/>
    </xf>
    <xf numFmtId="165" fontId="2" fillId="0" borderId="32" xfId="0" applyNumberFormat="1" applyFont="1" applyFill="1" applyBorder="1" applyAlignment="1" applyProtection="1">
      <alignment horizontal="right" vertical="center" shrinkToFit="1" readingOrder="2"/>
      <protection locked="0"/>
    </xf>
    <xf numFmtId="165" fontId="2" fillId="0" borderId="116" xfId="0" applyNumberFormat="1" applyFont="1" applyFill="1" applyBorder="1" applyAlignment="1" applyProtection="1">
      <alignment horizontal="right" vertical="center" shrinkToFit="1" readingOrder="2"/>
      <protection locked="0"/>
    </xf>
    <xf numFmtId="165" fontId="2" fillId="0" borderId="45" xfId="0" applyNumberFormat="1" applyFont="1" applyFill="1" applyBorder="1" applyAlignment="1" applyProtection="1">
      <alignment horizontal="right" vertical="center" shrinkToFit="1" readingOrder="2"/>
      <protection locked="0"/>
    </xf>
    <xf numFmtId="165" fontId="2" fillId="0" borderId="14" xfId="0" applyNumberFormat="1" applyFont="1" applyFill="1" applyBorder="1" applyAlignment="1" applyProtection="1">
      <alignment horizontal="right" vertical="center" shrinkToFit="1" readingOrder="2"/>
      <protection locked="0"/>
    </xf>
    <xf numFmtId="167" fontId="2" fillId="0" borderId="116" xfId="0" applyNumberFormat="1" applyFont="1" applyFill="1" applyBorder="1" applyAlignment="1" applyProtection="1">
      <alignment horizontal="center" vertical="center" shrinkToFit="1" readingOrder="2"/>
      <protection locked="0"/>
    </xf>
    <xf numFmtId="165" fontId="2" fillId="0" borderId="117" xfId="0" applyNumberFormat="1" applyFont="1" applyFill="1" applyBorder="1" applyAlignment="1" applyProtection="1">
      <alignment horizontal="right" vertical="center" shrinkToFit="1" readingOrder="2"/>
      <protection locked="0"/>
    </xf>
    <xf numFmtId="49" fontId="2" fillId="0" borderId="56" xfId="0" applyNumberFormat="1" applyFont="1" applyFill="1" applyBorder="1" applyAlignment="1" applyProtection="1">
      <alignment horizontal="right" vertical="center" shrinkToFit="1" readingOrder="2"/>
      <protection locked="0"/>
    </xf>
    <xf numFmtId="165" fontId="2" fillId="0" borderId="171" xfId="0" applyNumberFormat="1" applyFont="1" applyFill="1" applyBorder="1" applyAlignment="1" applyProtection="1">
      <alignment horizontal="right" vertical="center" shrinkToFit="1" readingOrder="2"/>
      <protection locked="0"/>
    </xf>
    <xf numFmtId="165" fontId="2" fillId="0" borderId="55" xfId="0" applyNumberFormat="1" applyFont="1" applyFill="1" applyBorder="1" applyAlignment="1" applyProtection="1">
      <alignment horizontal="right" vertical="center" shrinkToFit="1" readingOrder="2"/>
      <protection locked="0"/>
    </xf>
    <xf numFmtId="165" fontId="2" fillId="0" borderId="145" xfId="0" applyNumberFormat="1" applyFont="1" applyFill="1" applyBorder="1" applyAlignment="1" applyProtection="1">
      <alignment horizontal="right" vertical="center" shrinkToFit="1" readingOrder="2"/>
      <protection locked="0"/>
    </xf>
    <xf numFmtId="165" fontId="2" fillId="0" borderId="51" xfId="0" applyNumberFormat="1" applyFont="1" applyFill="1" applyBorder="1" applyAlignment="1" applyProtection="1">
      <alignment horizontal="right" vertical="center" shrinkToFit="1" readingOrder="2"/>
      <protection locked="0"/>
    </xf>
    <xf numFmtId="165" fontId="2" fillId="0" borderId="53" xfId="0" applyNumberFormat="1" applyFont="1" applyFill="1" applyBorder="1" applyAlignment="1" applyProtection="1">
      <alignment horizontal="right" vertical="center" shrinkToFit="1" readingOrder="2"/>
      <protection locked="0"/>
    </xf>
    <xf numFmtId="167" fontId="2" fillId="0" borderId="145" xfId="0" applyNumberFormat="1" applyFont="1" applyFill="1" applyBorder="1" applyAlignment="1" applyProtection="1">
      <alignment horizontal="center" vertical="center" shrinkToFit="1" readingOrder="2"/>
      <protection locked="0"/>
    </xf>
    <xf numFmtId="165" fontId="2" fillId="0" borderId="142" xfId="0" applyNumberFormat="1" applyFont="1" applyFill="1" applyBorder="1" applyAlignment="1" applyProtection="1">
      <alignment horizontal="right" vertical="center" shrinkToFit="1" readingOrder="2"/>
      <protection locked="0"/>
    </xf>
    <xf numFmtId="1" fontId="4" fillId="3" borderId="0" xfId="0" applyNumberFormat="1" applyFont="1" applyFill="1" applyBorder="1" applyAlignment="1" applyProtection="1">
      <alignment vertical="center" shrinkToFit="1"/>
      <protection locked="0"/>
    </xf>
    <xf numFmtId="49" fontId="2" fillId="0" borderId="164" xfId="0" applyNumberFormat="1" applyFont="1" applyFill="1" applyBorder="1" applyAlignment="1" applyProtection="1">
      <alignment horizontal="right" vertical="center" shrinkToFit="1" readingOrder="2"/>
      <protection locked="0"/>
    </xf>
    <xf numFmtId="165" fontId="2" fillId="0" borderId="165" xfId="0" applyNumberFormat="1" applyFont="1" applyFill="1" applyBorder="1" applyAlignment="1" applyProtection="1">
      <alignment horizontal="right" vertical="center" shrinkToFit="1" readingOrder="2"/>
      <protection locked="0"/>
    </xf>
    <xf numFmtId="165" fontId="2" fillId="0" borderId="166" xfId="0" applyNumberFormat="1" applyFont="1" applyFill="1" applyBorder="1" applyAlignment="1" applyProtection="1">
      <alignment horizontal="right" vertical="center" shrinkToFit="1" readingOrder="2"/>
      <protection locked="0"/>
    </xf>
    <xf numFmtId="165" fontId="2" fillId="0" borderId="167" xfId="0" applyNumberFormat="1" applyFont="1" applyFill="1" applyBorder="1" applyAlignment="1" applyProtection="1">
      <alignment horizontal="right" vertical="center" shrinkToFit="1" readingOrder="2"/>
      <protection locked="0"/>
    </xf>
    <xf numFmtId="165" fontId="2" fillId="0" borderId="168" xfId="0" applyNumberFormat="1" applyFont="1" applyFill="1" applyBorder="1" applyAlignment="1" applyProtection="1">
      <alignment horizontal="right" vertical="center" shrinkToFit="1" readingOrder="2"/>
      <protection locked="0"/>
    </xf>
    <xf numFmtId="165" fontId="2" fillId="0" borderId="169" xfId="0" applyNumberFormat="1" applyFont="1" applyFill="1" applyBorder="1" applyAlignment="1" applyProtection="1">
      <alignment horizontal="right" vertical="center" shrinkToFit="1" readingOrder="2"/>
      <protection locked="0"/>
    </xf>
    <xf numFmtId="167" fontId="2" fillId="0" borderId="167" xfId="0" applyNumberFormat="1" applyFont="1" applyFill="1" applyBorder="1" applyAlignment="1" applyProtection="1">
      <alignment horizontal="center" vertical="center" shrinkToFit="1" readingOrder="2"/>
      <protection locked="0"/>
    </xf>
    <xf numFmtId="49" fontId="2" fillId="0" borderId="47" xfId="0" applyNumberFormat="1" applyFont="1" applyFill="1" applyBorder="1" applyAlignment="1" applyProtection="1">
      <alignment horizontal="right" vertical="center" shrinkToFit="1" readingOrder="2"/>
      <protection locked="0"/>
    </xf>
    <xf numFmtId="165" fontId="2" fillId="0" borderId="159" xfId="0" applyNumberFormat="1" applyFont="1" applyFill="1" applyBorder="1" applyAlignment="1" applyProtection="1">
      <alignment horizontal="right" vertical="center" shrinkToFit="1" readingOrder="2"/>
      <protection locked="0"/>
    </xf>
    <xf numFmtId="165" fontId="2" fillId="0" borderId="33" xfId="0" applyNumberFormat="1" applyFont="1" applyFill="1" applyBorder="1" applyAlignment="1" applyProtection="1">
      <alignment horizontal="right" vertical="center" shrinkToFit="1" readingOrder="2"/>
      <protection locked="0"/>
    </xf>
    <xf numFmtId="165" fontId="2" fillId="0" borderId="83" xfId="0" applyNumberFormat="1" applyFont="1" applyFill="1" applyBorder="1" applyAlignment="1" applyProtection="1">
      <alignment horizontal="right" vertical="center" shrinkToFit="1" readingOrder="2"/>
      <protection locked="0"/>
    </xf>
    <xf numFmtId="165" fontId="2" fillId="0" borderId="39" xfId="0" applyNumberFormat="1" applyFont="1" applyFill="1" applyBorder="1" applyAlignment="1" applyProtection="1">
      <alignment horizontal="right" vertical="center" shrinkToFit="1" readingOrder="2"/>
      <protection locked="0"/>
    </xf>
    <xf numFmtId="165" fontId="2" fillId="0" borderId="16" xfId="0" applyNumberFormat="1" applyFont="1" applyFill="1" applyBorder="1" applyAlignment="1" applyProtection="1">
      <alignment horizontal="right" vertical="center" shrinkToFit="1" readingOrder="2"/>
      <protection locked="0"/>
    </xf>
    <xf numFmtId="167" fontId="2" fillId="0" borderId="83" xfId="0" applyNumberFormat="1" applyFont="1" applyFill="1" applyBorder="1" applyAlignment="1" applyProtection="1">
      <alignment horizontal="center" vertical="center" shrinkToFit="1" readingOrder="2"/>
      <protection locked="0"/>
    </xf>
    <xf numFmtId="165" fontId="2" fillId="0" borderId="133" xfId="0" applyNumberFormat="1" applyFont="1" applyFill="1" applyBorder="1" applyAlignment="1" applyProtection="1">
      <alignment horizontal="right" vertical="center" shrinkToFit="1" readingOrder="2"/>
      <protection locked="0"/>
    </xf>
    <xf numFmtId="49" fontId="10" fillId="0" borderId="0" xfId="0" applyNumberFormat="1" applyFont="1" applyFill="1" applyBorder="1" applyAlignment="1" applyProtection="1">
      <alignment horizontal="right" vertical="center" shrinkToFit="1" readingOrder="2"/>
      <protection locked="0"/>
    </xf>
    <xf numFmtId="3" fontId="22" fillId="0" borderId="0" xfId="0" applyNumberFormat="1" applyFont="1" applyFill="1" applyBorder="1" applyAlignment="1" applyProtection="1">
      <alignment vertical="center" shrinkToFit="1"/>
      <protection locked="0"/>
    </xf>
    <xf numFmtId="1" fontId="10" fillId="0" borderId="0" xfId="0" applyNumberFormat="1" applyFont="1" applyFill="1" applyBorder="1" applyAlignment="1" applyProtection="1">
      <alignment horizontal="center" vertical="center" shrinkToFit="1"/>
      <protection locked="0"/>
    </xf>
    <xf numFmtId="49" fontId="10" fillId="0" borderId="0" xfId="0" applyNumberFormat="1" applyFont="1" applyFill="1" applyBorder="1" applyAlignment="1" applyProtection="1">
      <alignment horizontal="center" vertical="center" shrinkToFit="1"/>
      <protection locked="0"/>
    </xf>
    <xf numFmtId="49" fontId="4" fillId="0" borderId="0" xfId="0" applyNumberFormat="1" applyFont="1" applyFill="1" applyBorder="1" applyAlignment="1" applyProtection="1">
      <alignment horizontal="right" vertical="center" shrinkToFit="1" readingOrder="2"/>
      <protection locked="0"/>
    </xf>
    <xf numFmtId="3" fontId="13" fillId="0" borderId="0" xfId="0" applyNumberFormat="1" applyFont="1" applyFill="1" applyBorder="1" applyAlignment="1" applyProtection="1">
      <alignment vertical="center" shrinkToFit="1"/>
      <protection locked="0"/>
    </xf>
    <xf numFmtId="1" fontId="4" fillId="0" borderId="0" xfId="0" applyNumberFormat="1" applyFont="1" applyFill="1" applyBorder="1" applyAlignment="1" applyProtection="1">
      <alignment horizontal="center" vertical="center" shrinkToFit="1"/>
      <protection locked="0"/>
    </xf>
    <xf numFmtId="49" fontId="4" fillId="0" borderId="0" xfId="0" applyNumberFormat="1" applyFont="1" applyFill="1" applyBorder="1" applyAlignment="1" applyProtection="1">
      <alignment horizontal="center" vertical="center" shrinkToFit="1"/>
      <protection locked="0"/>
    </xf>
    <xf numFmtId="49" fontId="2" fillId="0" borderId="47" xfId="0" applyNumberFormat="1" applyFont="1" applyFill="1" applyBorder="1" applyAlignment="1" applyProtection="1">
      <alignment horizontal="right" vertical="center" shrinkToFit="1" readingOrder="2"/>
      <protection hidden="1"/>
    </xf>
    <xf numFmtId="165" fontId="2" fillId="0" borderId="159" xfId="0" applyNumberFormat="1" applyFont="1" applyFill="1" applyBorder="1" applyAlignment="1" applyProtection="1">
      <alignment horizontal="right" vertical="center" shrinkToFit="1" readingOrder="2"/>
      <protection hidden="1"/>
    </xf>
    <xf numFmtId="165" fontId="2" fillId="0" borderId="33" xfId="0" applyNumberFormat="1" applyFont="1" applyFill="1" applyBorder="1" applyAlignment="1" applyProtection="1">
      <alignment horizontal="right" vertical="center" shrinkToFit="1" readingOrder="2"/>
      <protection hidden="1"/>
    </xf>
    <xf numFmtId="165" fontId="2" fillId="0" borderId="83" xfId="0" applyNumberFormat="1" applyFont="1" applyFill="1" applyBorder="1" applyAlignment="1" applyProtection="1">
      <alignment horizontal="right" vertical="center" shrinkToFit="1" readingOrder="2"/>
      <protection hidden="1"/>
    </xf>
    <xf numFmtId="165" fontId="2" fillId="0" borderId="39" xfId="0" applyNumberFormat="1" applyFont="1" applyFill="1" applyBorder="1" applyAlignment="1" applyProtection="1">
      <alignment horizontal="right" vertical="center" shrinkToFit="1" readingOrder="2"/>
      <protection hidden="1"/>
    </xf>
    <xf numFmtId="165" fontId="2" fillId="0" borderId="16" xfId="0" applyNumberFormat="1" applyFont="1" applyFill="1" applyBorder="1" applyAlignment="1" applyProtection="1">
      <alignment horizontal="right" vertical="center" shrinkToFit="1" readingOrder="2"/>
      <protection hidden="1"/>
    </xf>
    <xf numFmtId="167" fontId="2" fillId="0" borderId="83" xfId="0" applyNumberFormat="1" applyFont="1" applyFill="1" applyBorder="1" applyAlignment="1" applyProtection="1">
      <alignment horizontal="center" vertical="center" shrinkToFit="1" readingOrder="2"/>
      <protection hidden="1"/>
    </xf>
    <xf numFmtId="165" fontId="2" fillId="0" borderId="133" xfId="0" applyNumberFormat="1" applyFont="1" applyFill="1" applyBorder="1" applyAlignment="1" applyProtection="1">
      <alignment horizontal="right" vertical="center" shrinkToFit="1" readingOrder="2"/>
      <protection hidden="1"/>
    </xf>
    <xf numFmtId="49" fontId="2" fillId="9" borderId="44" xfId="0" applyNumberFormat="1" applyFont="1" applyFill="1" applyBorder="1" applyAlignment="1" applyProtection="1">
      <alignment horizontal="right" vertical="center" shrinkToFit="1" readingOrder="2"/>
      <protection locked="0"/>
    </xf>
    <xf numFmtId="165" fontId="2" fillId="9" borderId="163" xfId="0" applyNumberFormat="1" applyFont="1" applyFill="1" applyBorder="1" applyAlignment="1" applyProtection="1">
      <alignment horizontal="right" vertical="center" shrinkToFit="1" readingOrder="2"/>
      <protection locked="0"/>
    </xf>
    <xf numFmtId="165" fontId="2" fillId="9" borderId="31" xfId="0" applyNumberFormat="1" applyFont="1" applyFill="1" applyBorder="1" applyAlignment="1" applyProtection="1">
      <alignment horizontal="right" vertical="center" shrinkToFit="1" readingOrder="2"/>
      <protection locked="0"/>
    </xf>
    <xf numFmtId="165" fontId="2" fillId="9" borderId="106" xfId="0" applyNumberFormat="1" applyFont="1" applyFill="1" applyBorder="1" applyAlignment="1" applyProtection="1">
      <alignment horizontal="right" vertical="center" shrinkToFit="1" readingOrder="2"/>
      <protection locked="0"/>
    </xf>
    <xf numFmtId="165" fontId="2" fillId="9" borderId="43" xfId="0" applyNumberFormat="1" applyFont="1" applyFill="1" applyBorder="1" applyAlignment="1" applyProtection="1">
      <alignment horizontal="right" vertical="center" shrinkToFit="1" readingOrder="2"/>
      <protection locked="0"/>
    </xf>
    <xf numFmtId="165" fontId="2" fillId="9" borderId="11" xfId="0" applyNumberFormat="1" applyFont="1" applyFill="1" applyBorder="1" applyAlignment="1" applyProtection="1">
      <alignment horizontal="right" vertical="center" shrinkToFit="1" readingOrder="2"/>
      <protection locked="0"/>
    </xf>
    <xf numFmtId="167" fontId="2" fillId="9" borderId="106" xfId="0" applyNumberFormat="1" applyFont="1" applyFill="1" applyBorder="1" applyAlignment="1" applyProtection="1">
      <alignment horizontal="center" vertical="center" shrinkToFit="1" readingOrder="2"/>
      <protection locked="0"/>
    </xf>
    <xf numFmtId="165" fontId="2" fillId="9" borderId="107" xfId="0" applyNumberFormat="1" applyFont="1" applyFill="1" applyBorder="1" applyAlignment="1" applyProtection="1">
      <alignment horizontal="right" vertical="center" shrinkToFit="1" readingOrder="2"/>
      <protection locked="0"/>
    </xf>
    <xf numFmtId="1" fontId="23" fillId="0" borderId="0" xfId="0" applyNumberFormat="1" applyFont="1" applyFill="1" applyAlignment="1" applyProtection="1">
      <alignment horizontal="right" vertical="center" shrinkToFit="1"/>
      <protection locked="0"/>
    </xf>
    <xf numFmtId="166" fontId="4" fillId="0" borderId="0" xfId="0" applyNumberFormat="1" applyFont="1" applyFill="1" applyBorder="1" applyAlignment="1" applyProtection="1">
      <alignment vertical="center" shrinkToFit="1"/>
      <protection locked="0"/>
    </xf>
    <xf numFmtId="165" fontId="4" fillId="0" borderId="0" xfId="0" applyNumberFormat="1" applyFont="1" applyFill="1" applyBorder="1" applyAlignment="1" applyProtection="1">
      <alignment vertical="center" shrinkToFit="1"/>
      <protection locked="0"/>
    </xf>
    <xf numFmtId="49" fontId="18" fillId="0" borderId="0" xfId="0" applyNumberFormat="1" applyFont="1" applyFill="1" applyBorder="1" applyAlignment="1" applyProtection="1">
      <alignment horizontal="center" vertical="center" shrinkToFit="1"/>
      <protection hidden="1"/>
    </xf>
    <xf numFmtId="49" fontId="9" fillId="2" borderId="172" xfId="0" applyNumberFormat="1" applyFont="1" applyFill="1" applyBorder="1" applyAlignment="1" applyProtection="1">
      <alignment horizontal="center" vertical="center" wrapText="1" readingOrder="2"/>
      <protection hidden="1"/>
    </xf>
    <xf numFmtId="49" fontId="9" fillId="2" borderId="47" xfId="0" applyNumberFormat="1" applyFont="1" applyFill="1" applyBorder="1" applyAlignment="1" applyProtection="1">
      <alignment horizontal="center" vertical="center" wrapText="1" readingOrder="2"/>
      <protection hidden="1"/>
    </xf>
    <xf numFmtId="165" fontId="2" fillId="5" borderId="87" xfId="0" applyNumberFormat="1" applyFont="1" applyFill="1" applyBorder="1" applyAlignment="1" applyProtection="1">
      <alignment horizontal="right" vertical="center" shrinkToFit="1" readingOrder="2"/>
      <protection locked="0"/>
    </xf>
    <xf numFmtId="165" fontId="2" fillId="5" borderId="175" xfId="0" applyNumberFormat="1" applyFont="1" applyFill="1" applyBorder="1" applyAlignment="1" applyProtection="1">
      <alignment vertical="center" shrinkToFit="1" readingOrder="2"/>
      <protection locked="0"/>
    </xf>
    <xf numFmtId="165" fontId="2" fillId="5" borderId="176" xfId="0" applyNumberFormat="1" applyFont="1" applyFill="1" applyBorder="1" applyAlignment="1" applyProtection="1">
      <alignment vertical="center" shrinkToFit="1" readingOrder="2"/>
      <protection locked="0"/>
    </xf>
    <xf numFmtId="165" fontId="2" fillId="5" borderId="177" xfId="0" applyNumberFormat="1" applyFont="1" applyFill="1" applyBorder="1" applyAlignment="1" applyProtection="1">
      <alignment vertical="center" shrinkToFit="1" readingOrder="2"/>
      <protection locked="0"/>
    </xf>
    <xf numFmtId="165" fontId="2" fillId="5" borderId="178" xfId="0" applyNumberFormat="1" applyFont="1" applyFill="1" applyBorder="1" applyAlignment="1" applyProtection="1">
      <alignment vertical="center" shrinkToFit="1" readingOrder="2"/>
      <protection locked="0"/>
    </xf>
    <xf numFmtId="165" fontId="2" fillId="5" borderId="179" xfId="0" applyNumberFormat="1" applyFont="1" applyFill="1" applyBorder="1" applyAlignment="1" applyProtection="1">
      <alignment vertical="center" shrinkToFit="1" readingOrder="2"/>
      <protection locked="0"/>
    </xf>
    <xf numFmtId="167" fontId="2" fillId="5" borderId="179" xfId="0" applyNumberFormat="1" applyFont="1" applyFill="1" applyBorder="1" applyAlignment="1" applyProtection="1">
      <alignment horizontal="center" vertical="center" shrinkToFit="1" readingOrder="2"/>
      <protection locked="0"/>
    </xf>
    <xf numFmtId="165" fontId="2" fillId="5" borderId="180" xfId="0" applyNumberFormat="1" applyFont="1" applyFill="1" applyBorder="1" applyAlignment="1" applyProtection="1">
      <alignment vertical="center" shrinkToFit="1" readingOrder="2"/>
      <protection locked="0"/>
    </xf>
    <xf numFmtId="49" fontId="2" fillId="5" borderId="87" xfId="0" applyNumberFormat="1" applyFont="1" applyFill="1" applyBorder="1" applyAlignment="1" applyProtection="1">
      <alignment horizontal="right" vertical="center" shrinkToFit="1" readingOrder="2"/>
      <protection locked="0"/>
    </xf>
    <xf numFmtId="165" fontId="2" fillId="5" borderId="1" xfId="0" applyNumberFormat="1" applyFont="1" applyFill="1" applyBorder="1" applyAlignment="1" applyProtection="1">
      <alignment vertical="center" shrinkToFit="1" readingOrder="2"/>
      <protection locked="0"/>
    </xf>
    <xf numFmtId="165" fontId="2" fillId="5" borderId="28" xfId="0" applyNumberFormat="1" applyFont="1" applyFill="1" applyBorder="1" applyAlignment="1" applyProtection="1">
      <alignment vertical="center" shrinkToFit="1" readingOrder="2"/>
      <protection locked="0"/>
    </xf>
    <xf numFmtId="165" fontId="2" fillId="5" borderId="158" xfId="0" applyNumberFormat="1" applyFont="1" applyFill="1" applyBorder="1" applyAlignment="1" applyProtection="1">
      <alignment vertical="center" shrinkToFit="1" readingOrder="2"/>
      <protection locked="0"/>
    </xf>
    <xf numFmtId="165" fontId="2" fillId="5" borderId="2" xfId="0" applyNumberFormat="1" applyFont="1" applyFill="1" applyBorder="1" applyAlignment="1" applyProtection="1">
      <alignment vertical="center" shrinkToFit="1" readingOrder="2"/>
      <protection locked="0"/>
    </xf>
    <xf numFmtId="165" fontId="2" fillId="5" borderId="37" xfId="0" applyNumberFormat="1" applyFont="1" applyFill="1" applyBorder="1" applyAlignment="1" applyProtection="1">
      <alignment vertical="center" shrinkToFit="1" readingOrder="2"/>
      <protection locked="0"/>
    </xf>
    <xf numFmtId="167" fontId="2" fillId="5" borderId="37" xfId="0" applyNumberFormat="1" applyFont="1" applyFill="1" applyBorder="1" applyAlignment="1" applyProtection="1">
      <alignment horizontal="center" vertical="center" shrinkToFit="1" readingOrder="2"/>
      <protection locked="0"/>
    </xf>
    <xf numFmtId="165" fontId="2" fillId="5" borderId="89" xfId="0" applyNumberFormat="1" applyFont="1" applyFill="1" applyBorder="1" applyAlignment="1" applyProtection="1">
      <alignment vertical="center" shrinkToFit="1" readingOrder="2"/>
      <protection locked="0"/>
    </xf>
    <xf numFmtId="49" fontId="2" fillId="6" borderId="0" xfId="0" applyNumberFormat="1" applyFont="1" applyFill="1" applyBorder="1" applyAlignment="1" applyProtection="1">
      <alignment horizontal="right" vertical="center" shrinkToFit="1" readingOrder="2"/>
      <protection locked="0"/>
    </xf>
    <xf numFmtId="165" fontId="2" fillId="6" borderId="5" xfId="0" applyNumberFormat="1" applyFont="1" applyFill="1" applyBorder="1" applyAlignment="1" applyProtection="1">
      <alignment vertical="center" shrinkToFit="1" readingOrder="2"/>
      <protection locked="0"/>
    </xf>
    <xf numFmtId="165" fontId="2" fillId="6" borderId="29" xfId="0" applyNumberFormat="1" applyFont="1" applyFill="1" applyBorder="1" applyAlignment="1" applyProtection="1">
      <alignment vertical="center" shrinkToFit="1" readingOrder="2"/>
      <protection locked="0"/>
    </xf>
    <xf numFmtId="165" fontId="2" fillId="6" borderId="181" xfId="0" applyNumberFormat="1" applyFont="1" applyFill="1" applyBorder="1" applyAlignment="1" applyProtection="1">
      <alignment vertical="center" shrinkToFit="1" readingOrder="2"/>
      <protection locked="0"/>
    </xf>
    <xf numFmtId="165" fontId="2" fillId="6" borderId="6" xfId="0" applyNumberFormat="1" applyFont="1" applyFill="1" applyBorder="1" applyAlignment="1" applyProtection="1">
      <alignment vertical="center" shrinkToFit="1" readingOrder="2"/>
      <protection locked="0"/>
    </xf>
    <xf numFmtId="165" fontId="2" fillId="6" borderId="40" xfId="0" applyNumberFormat="1" applyFont="1" applyFill="1" applyBorder="1" applyAlignment="1" applyProtection="1">
      <alignment vertical="center" shrinkToFit="1" readingOrder="2"/>
      <protection locked="0"/>
    </xf>
    <xf numFmtId="167" fontId="2" fillId="6" borderId="40" xfId="0" applyNumberFormat="1" applyFont="1" applyFill="1" applyBorder="1" applyAlignment="1" applyProtection="1">
      <alignment horizontal="center" vertical="center" shrinkToFit="1" readingOrder="2"/>
      <protection locked="0"/>
    </xf>
    <xf numFmtId="165" fontId="2" fillId="6" borderId="182" xfId="0" applyNumberFormat="1" applyFont="1" applyFill="1" applyBorder="1" applyAlignment="1" applyProtection="1">
      <alignment vertical="center" shrinkToFit="1" readingOrder="2"/>
      <protection locked="0"/>
    </xf>
    <xf numFmtId="49" fontId="2" fillId="7" borderId="64" xfId="0" applyNumberFormat="1" applyFont="1" applyFill="1" applyBorder="1" applyAlignment="1" applyProtection="1">
      <alignment horizontal="right" vertical="center" shrinkToFit="1" readingOrder="2"/>
      <protection locked="0"/>
    </xf>
    <xf numFmtId="165" fontId="2" fillId="7" borderId="8" xfId="0" applyNumberFormat="1" applyFont="1" applyFill="1" applyBorder="1" applyAlignment="1" applyProtection="1">
      <alignment vertical="center" shrinkToFit="1" readingOrder="2"/>
      <protection locked="0"/>
    </xf>
    <xf numFmtId="165" fontId="2" fillId="7" borderId="30" xfId="0" applyNumberFormat="1" applyFont="1" applyFill="1" applyBorder="1" applyAlignment="1" applyProtection="1">
      <alignment vertical="center" shrinkToFit="1" readingOrder="2"/>
      <protection locked="0"/>
    </xf>
    <xf numFmtId="165" fontId="2" fillId="7" borderId="160" xfId="0" applyNumberFormat="1" applyFont="1" applyFill="1" applyBorder="1" applyAlignment="1" applyProtection="1">
      <alignment vertical="center" shrinkToFit="1" readingOrder="2"/>
      <protection locked="0"/>
    </xf>
    <xf numFmtId="165" fontId="2" fillId="7" borderId="9" xfId="0" applyNumberFormat="1" applyFont="1" applyFill="1" applyBorder="1" applyAlignment="1" applyProtection="1">
      <alignment vertical="center" shrinkToFit="1" readingOrder="2"/>
      <protection locked="0"/>
    </xf>
    <xf numFmtId="165" fontId="2" fillId="7" borderId="42" xfId="0" applyNumberFormat="1" applyFont="1" applyFill="1" applyBorder="1" applyAlignment="1" applyProtection="1">
      <alignment vertical="center" shrinkToFit="1" readingOrder="2"/>
      <protection locked="0"/>
    </xf>
    <xf numFmtId="167" fontId="2" fillId="7" borderId="42" xfId="0" applyNumberFormat="1" applyFont="1" applyFill="1" applyBorder="1" applyAlignment="1" applyProtection="1">
      <alignment horizontal="center" vertical="center" shrinkToFit="1" readingOrder="2"/>
      <protection locked="0"/>
    </xf>
    <xf numFmtId="165" fontId="2" fillId="7" borderId="148" xfId="0" applyNumberFormat="1" applyFont="1" applyFill="1" applyBorder="1" applyAlignment="1" applyProtection="1">
      <alignment vertical="center" shrinkToFit="1" readingOrder="2"/>
      <protection locked="0"/>
    </xf>
    <xf numFmtId="49" fontId="2" fillId="8" borderId="105" xfId="0" applyNumberFormat="1" applyFont="1" applyFill="1" applyBorder="1" applyAlignment="1" applyProtection="1">
      <alignment horizontal="right" vertical="center" shrinkToFit="1" readingOrder="2"/>
      <protection locked="0"/>
    </xf>
    <xf numFmtId="165" fontId="2" fillId="4" borderId="11" xfId="0" applyNumberFormat="1" applyFont="1" applyFill="1" applyBorder="1" applyAlignment="1" applyProtection="1">
      <alignment vertical="center" shrinkToFit="1" readingOrder="2"/>
      <protection locked="0"/>
    </xf>
    <xf numFmtId="165" fontId="2" fillId="4" borderId="31" xfId="0" applyNumberFormat="1" applyFont="1" applyFill="1" applyBorder="1" applyAlignment="1" applyProtection="1">
      <alignment vertical="center" shrinkToFit="1" readingOrder="2"/>
      <protection locked="0"/>
    </xf>
    <xf numFmtId="165" fontId="2" fillId="4" borderId="163" xfId="0" applyNumberFormat="1" applyFont="1" applyFill="1" applyBorder="1" applyAlignment="1" applyProtection="1">
      <alignment vertical="center" shrinkToFit="1" readingOrder="2"/>
      <protection locked="0"/>
    </xf>
    <xf numFmtId="165" fontId="2" fillId="4" borderId="12" xfId="0" applyNumberFormat="1" applyFont="1" applyFill="1" applyBorder="1" applyAlignment="1" applyProtection="1">
      <alignment vertical="center" shrinkToFit="1" readingOrder="2"/>
      <protection locked="0"/>
    </xf>
    <xf numFmtId="165" fontId="2" fillId="4" borderId="44" xfId="0" applyNumberFormat="1" applyFont="1" applyFill="1" applyBorder="1" applyAlignment="1" applyProtection="1">
      <alignment vertical="center" shrinkToFit="1" readingOrder="2"/>
      <protection locked="0"/>
    </xf>
    <xf numFmtId="167" fontId="2" fillId="4" borderId="44" xfId="0" applyNumberFormat="1" applyFont="1" applyFill="1" applyBorder="1" applyAlignment="1" applyProtection="1">
      <alignment horizontal="center" vertical="center" shrinkToFit="1" readingOrder="2"/>
      <protection locked="0"/>
    </xf>
    <xf numFmtId="165" fontId="2" fillId="4" borderId="107" xfId="0" applyNumberFormat="1" applyFont="1" applyFill="1" applyBorder="1" applyAlignment="1" applyProtection="1">
      <alignment vertical="center" shrinkToFit="1" readingOrder="2"/>
      <protection locked="0"/>
    </xf>
    <xf numFmtId="49" fontId="2" fillId="0" borderId="115" xfId="0" applyNumberFormat="1" applyFont="1" applyFill="1" applyBorder="1" applyAlignment="1" applyProtection="1">
      <alignment horizontal="right" vertical="center" shrinkToFit="1" readingOrder="2"/>
      <protection locked="0"/>
    </xf>
    <xf numFmtId="165" fontId="2" fillId="0" borderId="14" xfId="0" applyNumberFormat="1" applyFont="1" applyFill="1" applyBorder="1" applyAlignment="1" applyProtection="1">
      <alignment vertical="center" shrinkToFit="1" readingOrder="2"/>
      <protection locked="0"/>
    </xf>
    <xf numFmtId="165" fontId="2" fillId="0" borderId="32" xfId="0" applyNumberFormat="1" applyFont="1" applyFill="1" applyBorder="1" applyAlignment="1" applyProtection="1">
      <alignment vertical="center" shrinkToFit="1" readingOrder="2"/>
      <protection locked="0"/>
    </xf>
    <xf numFmtId="165" fontId="2" fillId="0" borderId="162" xfId="0" applyNumberFormat="1" applyFont="1" applyFill="1" applyBorder="1" applyAlignment="1" applyProtection="1">
      <alignment vertical="center" shrinkToFit="1" readingOrder="2"/>
      <protection locked="0"/>
    </xf>
    <xf numFmtId="165" fontId="2" fillId="0" borderId="15" xfId="0" applyNumberFormat="1" applyFont="1" applyFill="1" applyBorder="1" applyAlignment="1" applyProtection="1">
      <alignment vertical="center" shrinkToFit="1" readingOrder="2"/>
      <protection locked="0"/>
    </xf>
    <xf numFmtId="165" fontId="2" fillId="0" borderId="46" xfId="0" applyNumberFormat="1" applyFont="1" applyFill="1" applyBorder="1" applyAlignment="1" applyProtection="1">
      <alignment vertical="center" shrinkToFit="1" readingOrder="2"/>
      <protection locked="0"/>
    </xf>
    <xf numFmtId="167" fontId="2" fillId="0" borderId="46" xfId="0" applyNumberFormat="1" applyFont="1" applyFill="1" applyBorder="1" applyAlignment="1" applyProtection="1">
      <alignment horizontal="center" vertical="center" shrinkToFit="1" readingOrder="2"/>
      <protection locked="0"/>
    </xf>
    <xf numFmtId="165" fontId="2" fillId="0" borderId="117" xfId="0" applyNumberFormat="1" applyFont="1" applyFill="1" applyBorder="1" applyAlignment="1" applyProtection="1">
      <alignment vertical="center" shrinkToFit="1" readingOrder="2"/>
      <protection locked="0"/>
    </xf>
    <xf numFmtId="165" fontId="2" fillId="0" borderId="11" xfId="0" applyNumberFormat="1" applyFont="1" applyFill="1" applyBorder="1" applyAlignment="1" applyProtection="1">
      <alignment vertical="center" shrinkToFit="1" readingOrder="2"/>
      <protection locked="0"/>
    </xf>
    <xf numFmtId="165" fontId="2" fillId="0" borderId="31" xfId="0" applyNumberFormat="1" applyFont="1" applyFill="1" applyBorder="1" applyAlignment="1" applyProtection="1">
      <alignment vertical="center" shrinkToFit="1" readingOrder="2"/>
      <protection locked="0"/>
    </xf>
    <xf numFmtId="165" fontId="2" fillId="0" borderId="163" xfId="0" applyNumberFormat="1" applyFont="1" applyFill="1" applyBorder="1" applyAlignment="1" applyProtection="1">
      <alignment vertical="center" shrinkToFit="1" readingOrder="2"/>
      <protection locked="0"/>
    </xf>
    <xf numFmtId="165" fontId="2" fillId="0" borderId="12" xfId="0" applyNumberFormat="1" applyFont="1" applyFill="1" applyBorder="1" applyAlignment="1" applyProtection="1">
      <alignment vertical="center" shrinkToFit="1" readingOrder="2"/>
      <protection locked="0"/>
    </xf>
    <xf numFmtId="165" fontId="2" fillId="0" borderId="44" xfId="0" applyNumberFormat="1" applyFont="1" applyFill="1" applyBorder="1" applyAlignment="1" applyProtection="1">
      <alignment vertical="center" shrinkToFit="1" readingOrder="2"/>
      <protection locked="0"/>
    </xf>
    <xf numFmtId="167" fontId="2" fillId="0" borderId="44" xfId="0" applyNumberFormat="1" applyFont="1" applyFill="1" applyBorder="1" applyAlignment="1" applyProtection="1">
      <alignment horizontal="center" vertical="center" shrinkToFit="1" readingOrder="2"/>
      <protection locked="0"/>
    </xf>
    <xf numFmtId="165" fontId="2" fillId="0" borderId="107" xfId="0" applyNumberFormat="1" applyFont="1" applyFill="1" applyBorder="1" applyAlignment="1" applyProtection="1">
      <alignment vertical="center" shrinkToFit="1" readingOrder="2"/>
      <protection locked="0"/>
    </xf>
    <xf numFmtId="49" fontId="2" fillId="0" borderId="105" xfId="0" applyNumberFormat="1" applyFont="1" applyFill="1" applyBorder="1" applyAlignment="1" applyProtection="1">
      <alignment horizontal="right" vertical="center" shrinkToFit="1" readingOrder="2"/>
      <protection locked="0"/>
    </xf>
    <xf numFmtId="1" fontId="4" fillId="0" borderId="105" xfId="0" applyNumberFormat="1" applyFont="1" applyFill="1" applyBorder="1" applyAlignment="1" applyProtection="1">
      <alignment vertical="center" shrinkToFit="1"/>
      <protection locked="0"/>
    </xf>
    <xf numFmtId="1" fontId="4" fillId="0" borderId="115" xfId="0" applyNumberFormat="1" applyFont="1" applyFill="1" applyBorder="1" applyAlignment="1" applyProtection="1">
      <alignment vertical="center" shrinkToFit="1"/>
      <protection locked="0"/>
    </xf>
    <xf numFmtId="1" fontId="4" fillId="0" borderId="183" xfId="0" applyNumberFormat="1" applyFont="1" applyFill="1" applyBorder="1" applyAlignment="1" applyProtection="1">
      <alignment vertical="center" shrinkToFit="1"/>
      <protection locked="0"/>
    </xf>
    <xf numFmtId="49" fontId="2" fillId="0" borderId="184" xfId="0" applyNumberFormat="1" applyFont="1" applyFill="1" applyBorder="1" applyAlignment="1" applyProtection="1">
      <alignment horizontal="right" vertical="center" shrinkToFit="1" readingOrder="2"/>
      <protection locked="0"/>
    </xf>
    <xf numFmtId="165" fontId="2" fillId="0" borderId="169" xfId="0" applyNumberFormat="1" applyFont="1" applyFill="1" applyBorder="1" applyAlignment="1" applyProtection="1">
      <alignment vertical="center" shrinkToFit="1" readingOrder="2"/>
      <protection locked="0"/>
    </xf>
    <xf numFmtId="165" fontId="2" fillId="0" borderId="166" xfId="0" applyNumberFormat="1" applyFont="1" applyFill="1" applyBorder="1" applyAlignment="1" applyProtection="1">
      <alignment vertical="center" shrinkToFit="1" readingOrder="2"/>
      <protection locked="0"/>
    </xf>
    <xf numFmtId="165" fontId="2" fillId="0" borderId="165" xfId="0" applyNumberFormat="1" applyFont="1" applyFill="1" applyBorder="1" applyAlignment="1" applyProtection="1">
      <alignment vertical="center" shrinkToFit="1" readingOrder="2"/>
      <protection locked="0"/>
    </xf>
    <xf numFmtId="165" fontId="2" fillId="0" borderId="185" xfId="0" applyNumberFormat="1" applyFont="1" applyFill="1" applyBorder="1" applyAlignment="1" applyProtection="1">
      <alignment vertical="center" shrinkToFit="1" readingOrder="2"/>
      <protection locked="0"/>
    </xf>
    <xf numFmtId="165" fontId="2" fillId="0" borderId="164" xfId="0" applyNumberFormat="1" applyFont="1" applyFill="1" applyBorder="1" applyAlignment="1" applyProtection="1">
      <alignment vertical="center" shrinkToFit="1" readingOrder="2"/>
      <protection locked="0"/>
    </xf>
    <xf numFmtId="167" fontId="2" fillId="0" borderId="164" xfId="0" applyNumberFormat="1" applyFont="1" applyFill="1" applyBorder="1" applyAlignment="1" applyProtection="1">
      <alignment horizontal="center" vertical="center" shrinkToFit="1" readingOrder="2"/>
      <protection locked="0"/>
    </xf>
    <xf numFmtId="165" fontId="2" fillId="0" borderId="170" xfId="0" applyNumberFormat="1" applyFont="1" applyFill="1" applyBorder="1" applyAlignment="1" applyProtection="1">
      <alignment vertical="center" shrinkToFit="1" readingOrder="2"/>
      <protection locked="0"/>
    </xf>
    <xf numFmtId="49" fontId="2" fillId="8" borderId="115" xfId="0" applyNumberFormat="1" applyFont="1" applyFill="1" applyBorder="1" applyAlignment="1" applyProtection="1">
      <alignment horizontal="right" vertical="center" shrinkToFit="1" readingOrder="2"/>
      <protection locked="0"/>
    </xf>
    <xf numFmtId="165" fontId="2" fillId="4" borderId="14" xfId="0" applyNumberFormat="1" applyFont="1" applyFill="1" applyBorder="1" applyAlignment="1" applyProtection="1">
      <alignment vertical="center" shrinkToFit="1" readingOrder="2"/>
      <protection locked="0"/>
    </xf>
    <xf numFmtId="165" fontId="2" fillId="4" borderId="32" xfId="0" applyNumberFormat="1" applyFont="1" applyFill="1" applyBorder="1" applyAlignment="1" applyProtection="1">
      <alignment vertical="center" shrinkToFit="1" readingOrder="2"/>
      <protection locked="0"/>
    </xf>
    <xf numFmtId="165" fontId="2" fillId="4" borderId="162" xfId="0" applyNumberFormat="1" applyFont="1" applyFill="1" applyBorder="1" applyAlignment="1" applyProtection="1">
      <alignment vertical="center" shrinkToFit="1" readingOrder="2"/>
      <protection locked="0"/>
    </xf>
    <xf numFmtId="165" fontId="2" fillId="4" borderId="15" xfId="0" applyNumberFormat="1" applyFont="1" applyFill="1" applyBorder="1" applyAlignment="1" applyProtection="1">
      <alignment vertical="center" shrinkToFit="1" readingOrder="2"/>
      <protection locked="0"/>
    </xf>
    <xf numFmtId="165" fontId="2" fillId="4" borderId="46" xfId="0" applyNumberFormat="1" applyFont="1" applyFill="1" applyBorder="1" applyAlignment="1" applyProtection="1">
      <alignment vertical="center" shrinkToFit="1" readingOrder="2"/>
      <protection locked="0"/>
    </xf>
    <xf numFmtId="167" fontId="2" fillId="4" borderId="46" xfId="0" applyNumberFormat="1" applyFont="1" applyFill="1" applyBorder="1" applyAlignment="1" applyProtection="1">
      <alignment horizontal="center" vertical="center" shrinkToFit="1" readingOrder="2"/>
      <protection locked="0"/>
    </xf>
    <xf numFmtId="165" fontId="2" fillId="4" borderId="117" xfId="0" applyNumberFormat="1" applyFont="1" applyFill="1" applyBorder="1" applyAlignment="1" applyProtection="1">
      <alignment vertical="center" shrinkToFit="1" readingOrder="2"/>
      <protection locked="0"/>
    </xf>
    <xf numFmtId="49" fontId="2" fillId="0" borderId="0" xfId="0" applyNumberFormat="1" applyFont="1" applyFill="1" applyBorder="1" applyAlignment="1" applyProtection="1">
      <alignment horizontal="right" vertical="center" shrinkToFit="1" readingOrder="2"/>
      <protection locked="0"/>
    </xf>
    <xf numFmtId="165" fontId="2" fillId="0" borderId="16" xfId="0" applyNumberFormat="1" applyFont="1" applyFill="1" applyBorder="1" applyAlignment="1" applyProtection="1">
      <alignment vertical="center" shrinkToFit="1" readingOrder="2"/>
      <protection locked="0"/>
    </xf>
    <xf numFmtId="165" fontId="2" fillId="0" borderId="33" xfId="0" applyNumberFormat="1" applyFont="1" applyFill="1" applyBorder="1" applyAlignment="1" applyProtection="1">
      <alignment vertical="center" shrinkToFit="1" readingOrder="2"/>
      <protection locked="0"/>
    </xf>
    <xf numFmtId="165" fontId="2" fillId="0" borderId="159" xfId="0" applyNumberFormat="1" applyFont="1" applyFill="1" applyBorder="1" applyAlignment="1" applyProtection="1">
      <alignment vertical="center" shrinkToFit="1" readingOrder="2"/>
      <protection locked="0"/>
    </xf>
    <xf numFmtId="165" fontId="2" fillId="0" borderId="17" xfId="0" applyNumberFormat="1" applyFont="1" applyFill="1" applyBorder="1" applyAlignment="1" applyProtection="1">
      <alignment vertical="center" shrinkToFit="1" readingOrder="2"/>
      <protection locked="0"/>
    </xf>
    <xf numFmtId="165" fontId="2" fillId="0" borderId="47" xfId="0" applyNumberFormat="1" applyFont="1" applyFill="1" applyBorder="1" applyAlignment="1" applyProtection="1">
      <alignment vertical="center" shrinkToFit="1" readingOrder="2"/>
      <protection locked="0"/>
    </xf>
    <xf numFmtId="167" fontId="2" fillId="0" borderId="47" xfId="0" applyNumberFormat="1" applyFont="1" applyFill="1" applyBorder="1" applyAlignment="1" applyProtection="1">
      <alignment horizontal="center" vertical="center" shrinkToFit="1" readingOrder="2"/>
      <protection locked="0"/>
    </xf>
    <xf numFmtId="165" fontId="2" fillId="0" borderId="133" xfId="0" applyNumberFormat="1" applyFont="1" applyFill="1" applyBorder="1" applyAlignment="1" applyProtection="1">
      <alignment vertical="center" shrinkToFit="1" readingOrder="2"/>
      <protection locked="0"/>
    </xf>
    <xf numFmtId="165" fontId="2" fillId="6" borderId="16" xfId="0" applyNumberFormat="1" applyFont="1" applyFill="1" applyBorder="1" applyAlignment="1" applyProtection="1">
      <alignment vertical="center" shrinkToFit="1" readingOrder="2"/>
      <protection locked="0"/>
    </xf>
    <xf numFmtId="165" fontId="2" fillId="6" borderId="33" xfId="0" applyNumberFormat="1" applyFont="1" applyFill="1" applyBorder="1" applyAlignment="1" applyProtection="1">
      <alignment vertical="center" shrinkToFit="1" readingOrder="2"/>
      <protection locked="0"/>
    </xf>
    <xf numFmtId="165" fontId="2" fillId="6" borderId="159" xfId="0" applyNumberFormat="1" applyFont="1" applyFill="1" applyBorder="1" applyAlignment="1" applyProtection="1">
      <alignment vertical="center" shrinkToFit="1" readingOrder="2"/>
      <protection locked="0"/>
    </xf>
    <xf numFmtId="165" fontId="2" fillId="6" borderId="17" xfId="0" applyNumberFormat="1" applyFont="1" applyFill="1" applyBorder="1" applyAlignment="1" applyProtection="1">
      <alignment vertical="center" shrinkToFit="1" readingOrder="2"/>
      <protection locked="0"/>
    </xf>
    <xf numFmtId="165" fontId="2" fillId="6" borderId="47" xfId="0" applyNumberFormat="1" applyFont="1" applyFill="1" applyBorder="1" applyAlignment="1" applyProtection="1">
      <alignment vertical="center" shrinkToFit="1" readingOrder="2"/>
      <protection locked="0"/>
    </xf>
    <xf numFmtId="167" fontId="2" fillId="6" borderId="47" xfId="0" applyNumberFormat="1" applyFont="1" applyFill="1" applyBorder="1" applyAlignment="1" applyProtection="1">
      <alignment horizontal="center" vertical="center" shrinkToFit="1" readingOrder="2"/>
      <protection locked="0"/>
    </xf>
    <xf numFmtId="165" fontId="2" fillId="6" borderId="133" xfId="0" applyNumberFormat="1" applyFont="1" applyFill="1" applyBorder="1" applyAlignment="1" applyProtection="1">
      <alignment vertical="center" shrinkToFit="1" readingOrder="2"/>
      <protection locked="0"/>
    </xf>
    <xf numFmtId="49" fontId="2" fillId="0" borderId="183" xfId="0" applyNumberFormat="1" applyFont="1" applyFill="1" applyBorder="1" applyAlignment="1" applyProtection="1">
      <alignment horizontal="right" vertical="center" shrinkToFit="1" readingOrder="2"/>
      <protection locked="0"/>
    </xf>
    <xf numFmtId="165" fontId="2" fillId="0" borderId="20" xfId="0" applyNumberFormat="1" applyFont="1" applyFill="1" applyBorder="1" applyAlignment="1" applyProtection="1">
      <alignment vertical="center" shrinkToFit="1" readingOrder="2"/>
      <protection locked="0"/>
    </xf>
    <xf numFmtId="165" fontId="2" fillId="0" borderId="34" xfId="0" applyNumberFormat="1" applyFont="1" applyFill="1" applyBorder="1" applyAlignment="1" applyProtection="1">
      <alignment vertical="center" shrinkToFit="1" readingOrder="2"/>
      <protection locked="0"/>
    </xf>
    <xf numFmtId="165" fontId="2" fillId="0" borderId="186" xfId="0" applyNumberFormat="1" applyFont="1" applyFill="1" applyBorder="1" applyAlignment="1" applyProtection="1">
      <alignment vertical="center" shrinkToFit="1" readingOrder="2"/>
      <protection locked="0"/>
    </xf>
    <xf numFmtId="165" fontId="2" fillId="0" borderId="21" xfId="0" applyNumberFormat="1" applyFont="1" applyFill="1" applyBorder="1" applyAlignment="1" applyProtection="1">
      <alignment vertical="center" shrinkToFit="1" readingOrder="2"/>
      <protection locked="0"/>
    </xf>
    <xf numFmtId="165" fontId="2" fillId="0" borderId="48" xfId="0" applyNumberFormat="1" applyFont="1" applyFill="1" applyBorder="1" applyAlignment="1" applyProtection="1">
      <alignment vertical="center" shrinkToFit="1" readingOrder="2"/>
      <protection locked="0"/>
    </xf>
    <xf numFmtId="167" fontId="2" fillId="0" borderId="48" xfId="0" applyNumberFormat="1" applyFont="1" applyFill="1" applyBorder="1" applyAlignment="1" applyProtection="1">
      <alignment horizontal="center" vertical="center" shrinkToFit="1" readingOrder="2"/>
      <protection locked="0"/>
    </xf>
    <xf numFmtId="165" fontId="2" fillId="0" borderId="187" xfId="0" applyNumberFormat="1" applyFont="1" applyFill="1" applyBorder="1" applyAlignment="1" applyProtection="1">
      <alignment vertical="center" shrinkToFit="1" readingOrder="2"/>
      <protection locked="0"/>
    </xf>
    <xf numFmtId="3" fontId="2" fillId="0" borderId="115" xfId="0" applyNumberFormat="1" applyFont="1" applyFill="1" applyBorder="1" applyAlignment="1" applyProtection="1">
      <alignment horizontal="right" vertical="center" shrinkToFit="1" readingOrder="2"/>
      <protection locked="0"/>
    </xf>
    <xf numFmtId="49" fontId="2" fillId="8" borderId="184" xfId="0" applyNumberFormat="1" applyFont="1" applyFill="1" applyBorder="1" applyAlignment="1" applyProtection="1">
      <alignment horizontal="right" vertical="center" shrinkToFit="1" readingOrder="2"/>
      <protection locked="0"/>
    </xf>
    <xf numFmtId="165" fontId="2" fillId="4" borderId="169" xfId="0" applyNumberFormat="1" applyFont="1" applyFill="1" applyBorder="1" applyAlignment="1" applyProtection="1">
      <alignment vertical="center" shrinkToFit="1" readingOrder="2"/>
      <protection locked="0"/>
    </xf>
    <xf numFmtId="165" fontId="2" fillId="4" borderId="166" xfId="0" applyNumberFormat="1" applyFont="1" applyFill="1" applyBorder="1" applyAlignment="1" applyProtection="1">
      <alignment vertical="center" shrinkToFit="1" readingOrder="2"/>
      <protection locked="0"/>
    </xf>
    <xf numFmtId="165" fontId="2" fillId="4" borderId="165" xfId="0" applyNumberFormat="1" applyFont="1" applyFill="1" applyBorder="1" applyAlignment="1" applyProtection="1">
      <alignment vertical="center" shrinkToFit="1" readingOrder="2"/>
      <protection locked="0"/>
    </xf>
    <xf numFmtId="165" fontId="2" fillId="4" borderId="185" xfId="0" applyNumberFormat="1" applyFont="1" applyFill="1" applyBorder="1" applyAlignment="1" applyProtection="1">
      <alignment vertical="center" shrinkToFit="1" readingOrder="2"/>
      <protection locked="0"/>
    </xf>
    <xf numFmtId="165" fontId="2" fillId="4" borderId="164" xfId="0" applyNumberFormat="1" applyFont="1" applyFill="1" applyBorder="1" applyAlignment="1" applyProtection="1">
      <alignment vertical="center" shrinkToFit="1" readingOrder="2"/>
      <protection locked="0"/>
    </xf>
    <xf numFmtId="167" fontId="2" fillId="4" borderId="164" xfId="0" applyNumberFormat="1" applyFont="1" applyFill="1" applyBorder="1" applyAlignment="1" applyProtection="1">
      <alignment horizontal="center" vertical="center" shrinkToFit="1" readingOrder="2"/>
      <protection locked="0"/>
    </xf>
    <xf numFmtId="165" fontId="2" fillId="4" borderId="170" xfId="0" applyNumberFormat="1" applyFont="1" applyFill="1" applyBorder="1" applyAlignment="1" applyProtection="1">
      <alignment vertical="center" shrinkToFit="1" readingOrder="2"/>
      <protection locked="0"/>
    </xf>
    <xf numFmtId="1" fontId="4" fillId="0" borderId="0" xfId="0" applyNumberFormat="1" applyFont="1" applyFill="1" applyAlignment="1" applyProtection="1">
      <alignment vertical="center" wrapText="1"/>
      <protection locked="0"/>
    </xf>
    <xf numFmtId="49" fontId="2" fillId="8" borderId="188" xfId="0" applyNumberFormat="1" applyFont="1" applyFill="1" applyBorder="1" applyAlignment="1" applyProtection="1">
      <alignment horizontal="right" vertical="center" shrinkToFit="1" readingOrder="2"/>
      <protection locked="0"/>
    </xf>
    <xf numFmtId="165" fontId="2" fillId="4" borderId="189" xfId="0" applyNumberFormat="1" applyFont="1" applyFill="1" applyBorder="1" applyAlignment="1" applyProtection="1">
      <alignment vertical="center" shrinkToFit="1" readingOrder="2"/>
      <protection locked="0"/>
    </xf>
    <xf numFmtId="165" fontId="2" fillId="4" borderId="190" xfId="0" applyNumberFormat="1" applyFont="1" applyFill="1" applyBorder="1" applyAlignment="1" applyProtection="1">
      <alignment vertical="center" shrinkToFit="1" readingOrder="2"/>
      <protection locked="0"/>
    </xf>
    <xf numFmtId="165" fontId="2" fillId="4" borderId="191" xfId="0" applyNumberFormat="1" applyFont="1" applyFill="1" applyBorder="1" applyAlignment="1" applyProtection="1">
      <alignment vertical="center" shrinkToFit="1" readingOrder="2"/>
      <protection locked="0"/>
    </xf>
    <xf numFmtId="165" fontId="2" fillId="4" borderId="192" xfId="0" applyNumberFormat="1" applyFont="1" applyFill="1" applyBorder="1" applyAlignment="1" applyProtection="1">
      <alignment vertical="center" shrinkToFit="1" readingOrder="2"/>
      <protection locked="0"/>
    </xf>
    <xf numFmtId="165" fontId="2" fillId="4" borderId="193" xfId="0" applyNumberFormat="1" applyFont="1" applyFill="1" applyBorder="1" applyAlignment="1" applyProtection="1">
      <alignment vertical="center" shrinkToFit="1" readingOrder="2"/>
      <protection locked="0"/>
    </xf>
    <xf numFmtId="167" fontId="2" fillId="4" borderId="193" xfId="0" applyNumberFormat="1" applyFont="1" applyFill="1" applyBorder="1" applyAlignment="1" applyProtection="1">
      <alignment horizontal="center" vertical="center" shrinkToFit="1" readingOrder="2"/>
      <protection locked="0"/>
    </xf>
    <xf numFmtId="165" fontId="2" fillId="4" borderId="194" xfId="0" applyNumberFormat="1" applyFont="1" applyFill="1" applyBorder="1" applyAlignment="1" applyProtection="1">
      <alignment vertical="center" shrinkToFit="1" readingOrder="2"/>
      <protection locked="0"/>
    </xf>
    <xf numFmtId="1" fontId="15" fillId="0" borderId="0" xfId="0" applyNumberFormat="1" applyFont="1" applyFill="1" applyAlignment="1" applyProtection="1">
      <alignment horizontal="center" vertical="center" shrinkToFit="1"/>
      <protection locked="0"/>
    </xf>
    <xf numFmtId="165" fontId="15" fillId="0" borderId="0" xfId="0" applyNumberFormat="1" applyFont="1" applyFill="1" applyAlignment="1" applyProtection="1">
      <alignment horizontal="center" vertical="center" shrinkToFit="1"/>
      <protection locked="0"/>
    </xf>
    <xf numFmtId="1" fontId="15" fillId="0" borderId="0" xfId="0" applyNumberFormat="1" applyFont="1" applyFill="1" applyAlignment="1" applyProtection="1">
      <alignment vertical="center" shrinkToFit="1"/>
      <protection locked="0"/>
    </xf>
    <xf numFmtId="165" fontId="15" fillId="0" borderId="0" xfId="0" applyNumberFormat="1" applyFont="1" applyFill="1" applyAlignment="1" applyProtection="1">
      <alignment horizontal="center" vertical="center" shrinkToFit="1"/>
      <protection hidden="1"/>
    </xf>
    <xf numFmtId="1" fontId="24" fillId="0" borderId="0" xfId="2" applyNumberFormat="1" applyFont="1" applyBorder="1" applyAlignment="1" applyProtection="1">
      <alignment vertical="center" readingOrder="2"/>
      <protection locked="0"/>
    </xf>
    <xf numFmtId="0" fontId="25" fillId="0" borderId="0" xfId="2" applyFont="1"/>
    <xf numFmtId="1" fontId="24" fillId="0" borderId="199" xfId="1" applyNumberFormat="1" applyFont="1" applyBorder="1" applyAlignment="1" applyProtection="1">
      <alignment horizontal="left" vertical="center" readingOrder="2"/>
      <protection locked="0"/>
    </xf>
    <xf numFmtId="0" fontId="26" fillId="0" borderId="200" xfId="3" applyFont="1" applyFill="1" applyBorder="1" applyAlignment="1">
      <alignment vertical="center" shrinkToFit="1"/>
    </xf>
    <xf numFmtId="165" fontId="27" fillId="0" borderId="196" xfId="3" applyNumberFormat="1" applyFont="1" applyFill="1" applyBorder="1" applyAlignment="1">
      <alignment horizontal="center" vertical="center" shrinkToFit="1" readingOrder="2"/>
    </xf>
    <xf numFmtId="165" fontId="27" fillId="0" borderId="195" xfId="3" applyNumberFormat="1" applyFont="1" applyFill="1" applyBorder="1" applyAlignment="1">
      <alignment horizontal="center" vertical="center" shrinkToFit="1" readingOrder="2"/>
    </xf>
    <xf numFmtId="167" fontId="25" fillId="0" borderId="0" xfId="2" applyNumberFormat="1" applyFont="1"/>
    <xf numFmtId="0" fontId="26" fillId="12" borderId="209" xfId="3" applyFont="1" applyFill="1" applyBorder="1" applyAlignment="1">
      <alignment vertical="center" shrinkToFit="1"/>
    </xf>
    <xf numFmtId="165" fontId="27" fillId="12" borderId="210" xfId="3" applyNumberFormat="1" applyFont="1" applyFill="1" applyBorder="1" applyAlignment="1">
      <alignment horizontal="center" vertical="center" shrinkToFit="1" readingOrder="2"/>
    </xf>
    <xf numFmtId="165" fontId="27" fillId="12" borderId="211" xfId="3" applyNumberFormat="1" applyFont="1" applyFill="1" applyBorder="1" applyAlignment="1">
      <alignment horizontal="center" vertical="center" shrinkToFit="1" readingOrder="2"/>
    </xf>
    <xf numFmtId="0" fontId="25" fillId="0" borderId="0" xfId="2" applyFont="1" applyAlignment="1">
      <alignment shrinkToFit="1"/>
    </xf>
    <xf numFmtId="1" fontId="28" fillId="11" borderId="196" xfId="2" applyNumberFormat="1" applyFont="1" applyFill="1" applyBorder="1" applyAlignment="1">
      <alignment horizontal="center" vertical="center" wrapText="1" readingOrder="2"/>
    </xf>
    <xf numFmtId="1" fontId="28" fillId="11" borderId="195" xfId="2" applyNumberFormat="1" applyFont="1" applyFill="1" applyBorder="1" applyAlignment="1">
      <alignment horizontal="center" vertical="center" wrapText="1" readingOrder="2"/>
    </xf>
    <xf numFmtId="1" fontId="28" fillId="11" borderId="197" xfId="2" applyNumberFormat="1" applyFont="1" applyFill="1" applyBorder="1" applyAlignment="1">
      <alignment horizontal="center" vertical="center" wrapText="1" shrinkToFit="1" readingOrder="2"/>
    </xf>
    <xf numFmtId="49" fontId="28" fillId="11" borderId="202" xfId="2" applyNumberFormat="1" applyFont="1" applyFill="1" applyBorder="1" applyAlignment="1">
      <alignment horizontal="center" vertical="center" wrapText="1" readingOrder="2"/>
    </xf>
    <xf numFmtId="166" fontId="12" fillId="0" borderId="0" xfId="0" applyNumberFormat="1" applyFont="1" applyFill="1" applyBorder="1" applyAlignment="1" applyProtection="1">
      <alignment horizontal="center" vertical="center" readingOrder="2"/>
      <protection locked="0"/>
    </xf>
    <xf numFmtId="166" fontId="11" fillId="0" borderId="0" xfId="0" applyNumberFormat="1" applyFont="1" applyFill="1" applyAlignment="1" applyProtection="1">
      <alignment vertical="center" shrinkToFit="1"/>
      <protection locked="0"/>
    </xf>
    <xf numFmtId="165" fontId="20" fillId="2" borderId="73" xfId="0" applyNumberFormat="1" applyFont="1" applyFill="1" applyBorder="1" applyAlignment="1" applyProtection="1">
      <alignment horizontal="center" vertical="center" shrinkToFit="1"/>
      <protection locked="0"/>
    </xf>
    <xf numFmtId="165" fontId="20" fillId="2" borderId="76" xfId="0" applyNumberFormat="1" applyFont="1" applyFill="1" applyBorder="1" applyAlignment="1" applyProtection="1">
      <alignment horizontal="center" vertical="center" shrinkToFit="1"/>
      <protection locked="0"/>
    </xf>
    <xf numFmtId="165" fontId="20" fillId="2" borderId="78" xfId="0" applyNumberFormat="1" applyFont="1" applyFill="1" applyBorder="1" applyAlignment="1" applyProtection="1">
      <alignment horizontal="center" vertical="center" wrapText="1" readingOrder="2"/>
    </xf>
    <xf numFmtId="49" fontId="20" fillId="2" borderId="79" xfId="0" applyNumberFormat="1" applyFont="1" applyFill="1" applyBorder="1" applyAlignment="1" applyProtection="1">
      <alignment horizontal="center" vertical="center" wrapText="1" readingOrder="2"/>
    </xf>
    <xf numFmtId="49" fontId="20" fillId="2" borderId="82" xfId="0" applyNumberFormat="1" applyFont="1" applyFill="1" applyBorder="1" applyAlignment="1" applyProtection="1">
      <alignment horizontal="center" vertical="center" wrapText="1" readingOrder="2"/>
      <protection hidden="1"/>
    </xf>
    <xf numFmtId="49" fontId="20" fillId="2" borderId="83" xfId="0" applyNumberFormat="1" applyFont="1" applyFill="1" applyBorder="1" applyAlignment="1" applyProtection="1">
      <alignment horizontal="center" vertical="center" wrapText="1" readingOrder="2"/>
      <protection hidden="1"/>
    </xf>
    <xf numFmtId="166" fontId="11" fillId="0" borderId="0" xfId="0" applyNumberFormat="1" applyFont="1" applyFill="1" applyBorder="1" applyAlignment="1" applyProtection="1">
      <alignment horizontal="center" vertical="center" shrinkToFit="1"/>
      <protection locked="0"/>
    </xf>
    <xf numFmtId="166" fontId="30" fillId="0" borderId="86" xfId="0" applyNumberFormat="1" applyFont="1" applyFill="1" applyBorder="1" applyAlignment="1" applyProtection="1">
      <alignment horizontal="right" vertical="center" indent="2" shrinkToFit="1" readingOrder="2"/>
    </xf>
    <xf numFmtId="165" fontId="11" fillId="0" borderId="1" xfId="0" applyNumberFormat="1" applyFont="1" applyFill="1" applyBorder="1" applyAlignment="1" applyProtection="1">
      <alignment horizontal="center" vertical="center" shrinkToFit="1" readingOrder="2"/>
    </xf>
    <xf numFmtId="165" fontId="11" fillId="0" borderId="28" xfId="0" applyNumberFormat="1" applyFont="1" applyFill="1" applyBorder="1" applyAlignment="1" applyProtection="1">
      <alignment horizontal="center" vertical="center" shrinkToFit="1" readingOrder="2"/>
    </xf>
    <xf numFmtId="165" fontId="11" fillId="0" borderId="2" xfId="0" applyNumberFormat="1" applyFont="1" applyFill="1" applyBorder="1" applyAlignment="1" applyProtection="1">
      <alignment horizontal="center" vertical="center" shrinkToFit="1" readingOrder="2"/>
    </xf>
    <xf numFmtId="165" fontId="11" fillId="0" borderId="87" xfId="0" applyNumberFormat="1" applyFont="1" applyFill="1" applyBorder="1" applyAlignment="1" applyProtection="1">
      <alignment horizontal="center" vertical="center" shrinkToFit="1" readingOrder="2"/>
    </xf>
    <xf numFmtId="167" fontId="11" fillId="0" borderId="88" xfId="0" applyNumberFormat="1" applyFont="1" applyFill="1" applyBorder="1" applyAlignment="1" applyProtection="1">
      <alignment horizontal="center" vertical="center" shrinkToFit="1" readingOrder="2"/>
    </xf>
    <xf numFmtId="165" fontId="11" fillId="0" borderId="89" xfId="0" applyNumberFormat="1" applyFont="1" applyFill="1" applyBorder="1" applyAlignment="1" applyProtection="1">
      <alignment horizontal="center" vertical="center" shrinkToFit="1" readingOrder="2"/>
    </xf>
    <xf numFmtId="49" fontId="11" fillId="0" borderId="89" xfId="0" applyNumberFormat="1" applyFont="1" applyFill="1" applyBorder="1" applyAlignment="1" applyProtection="1">
      <alignment horizontal="center" vertical="center" shrinkToFit="1" readingOrder="2"/>
    </xf>
    <xf numFmtId="165" fontId="11" fillId="0" borderId="0" xfId="0" applyNumberFormat="1" applyFont="1" applyFill="1" applyAlignment="1" applyProtection="1">
      <alignment vertical="center" shrinkToFit="1" readingOrder="2"/>
      <protection locked="0"/>
    </xf>
    <xf numFmtId="166" fontId="11" fillId="0" borderId="90" xfId="0" applyNumberFormat="1" applyFont="1" applyFill="1" applyBorder="1" applyAlignment="1" applyProtection="1">
      <alignment horizontal="right" vertical="center" indent="3" shrinkToFit="1" readingOrder="2"/>
    </xf>
    <xf numFmtId="165" fontId="11" fillId="0" borderId="91" xfId="0" applyNumberFormat="1" applyFont="1" applyFill="1" applyBorder="1" applyAlignment="1" applyProtection="1">
      <alignment horizontal="center" vertical="center" shrinkToFit="1" readingOrder="2"/>
    </xf>
    <xf numFmtId="165" fontId="11" fillId="0" borderId="92" xfId="0" applyNumberFormat="1" applyFont="1" applyFill="1" applyBorder="1" applyAlignment="1" applyProtection="1">
      <alignment horizontal="center" vertical="center" shrinkToFit="1" readingOrder="2"/>
    </xf>
    <xf numFmtId="165" fontId="11" fillId="0" borderId="93" xfId="0" applyNumberFormat="1" applyFont="1" applyFill="1" applyBorder="1" applyAlignment="1" applyProtection="1">
      <alignment horizontal="center" vertical="center" shrinkToFit="1" readingOrder="2"/>
    </xf>
    <xf numFmtId="165" fontId="11" fillId="0" borderId="94" xfId="0" applyNumberFormat="1" applyFont="1" applyFill="1" applyBorder="1" applyAlignment="1" applyProtection="1">
      <alignment horizontal="center" vertical="center" shrinkToFit="1" readingOrder="2"/>
    </xf>
    <xf numFmtId="167" fontId="11" fillId="0" borderId="95" xfId="0" applyNumberFormat="1" applyFont="1" applyFill="1" applyBorder="1" applyAlignment="1" applyProtection="1">
      <alignment horizontal="center" vertical="center" shrinkToFit="1" readingOrder="2"/>
    </xf>
    <xf numFmtId="165" fontId="11" fillId="0" borderId="96" xfId="0" applyNumberFormat="1" applyFont="1" applyFill="1" applyBorder="1" applyAlignment="1" applyProtection="1">
      <alignment horizontal="center" vertical="center" shrinkToFit="1" readingOrder="2"/>
    </xf>
    <xf numFmtId="49" fontId="11" fillId="0" borderId="96" xfId="0" applyNumberFormat="1" applyFont="1" applyFill="1" applyBorder="1" applyAlignment="1" applyProtection="1">
      <alignment horizontal="right" vertical="center" wrapText="1" shrinkToFit="1" readingOrder="2"/>
    </xf>
    <xf numFmtId="166" fontId="11" fillId="0" borderId="97" xfId="0" applyNumberFormat="1" applyFont="1" applyFill="1" applyBorder="1" applyAlignment="1" applyProtection="1">
      <alignment horizontal="right" vertical="center" indent="3" shrinkToFit="1" readingOrder="2"/>
    </xf>
    <xf numFmtId="49" fontId="11" fillId="0" borderId="96" xfId="0" applyNumberFormat="1" applyFont="1" applyFill="1" applyBorder="1" applyAlignment="1" applyProtection="1">
      <alignment horizontal="right" vertical="center" wrapText="1" readingOrder="2"/>
    </xf>
    <xf numFmtId="166" fontId="30" fillId="0" borderId="98" xfId="0" applyNumberFormat="1" applyFont="1" applyFill="1" applyBorder="1" applyAlignment="1" applyProtection="1">
      <alignment horizontal="right" vertical="center" indent="2" shrinkToFit="1" readingOrder="2"/>
    </xf>
    <xf numFmtId="4" fontId="11" fillId="0" borderId="89" xfId="0" applyNumberFormat="1" applyFont="1" applyFill="1" applyBorder="1" applyAlignment="1" applyProtection="1">
      <alignment horizontal="center" vertical="center" shrinkToFit="1" readingOrder="2"/>
    </xf>
    <xf numFmtId="4" fontId="11" fillId="0" borderId="96" xfId="0" applyNumberFormat="1" applyFont="1" applyFill="1" applyBorder="1" applyAlignment="1" applyProtection="1">
      <alignment horizontal="center" vertical="center" shrinkToFit="1" readingOrder="2"/>
    </xf>
    <xf numFmtId="166" fontId="11" fillId="0" borderId="99" xfId="0" applyNumberFormat="1" applyFont="1" applyFill="1" applyBorder="1" applyAlignment="1" applyProtection="1">
      <alignment horizontal="right" vertical="center" indent="3" shrinkToFit="1" readingOrder="2"/>
    </xf>
    <xf numFmtId="166" fontId="30" fillId="0" borderId="100" xfId="0" applyNumberFormat="1" applyFont="1" applyFill="1" applyBorder="1" applyAlignment="1" applyProtection="1">
      <alignment horizontal="center" vertical="center" shrinkToFit="1" readingOrder="2"/>
    </xf>
    <xf numFmtId="165" fontId="11" fillId="0" borderId="58" xfId="0" applyNumberFormat="1" applyFont="1" applyFill="1" applyBorder="1" applyAlignment="1" applyProtection="1">
      <alignment horizontal="center" vertical="center" shrinkToFit="1" readingOrder="2"/>
    </xf>
    <xf numFmtId="165" fontId="11" fillId="0" borderId="60" xfId="0" applyNumberFormat="1" applyFont="1" applyFill="1" applyBorder="1" applyAlignment="1" applyProtection="1">
      <alignment horizontal="center" vertical="center" shrinkToFit="1" readingOrder="2"/>
    </xf>
    <xf numFmtId="165" fontId="11" fillId="0" borderId="59" xfId="0" applyNumberFormat="1" applyFont="1" applyFill="1" applyBorder="1" applyAlignment="1" applyProtection="1">
      <alignment horizontal="center" vertical="center" shrinkToFit="1" readingOrder="2"/>
    </xf>
    <xf numFmtId="165" fontId="11" fillId="0" borderId="101" xfId="0" applyNumberFormat="1" applyFont="1" applyFill="1" applyBorder="1" applyAlignment="1" applyProtection="1">
      <alignment horizontal="center" vertical="center" shrinkToFit="1" readingOrder="2"/>
    </xf>
    <xf numFmtId="167" fontId="11" fillId="0" borderId="102" xfId="0" applyNumberFormat="1" applyFont="1" applyFill="1" applyBorder="1" applyAlignment="1" applyProtection="1">
      <alignment horizontal="center" vertical="center" shrinkToFit="1" readingOrder="2"/>
    </xf>
    <xf numFmtId="165" fontId="11" fillId="0" borderId="103" xfId="0" applyNumberFormat="1" applyFont="1" applyFill="1" applyBorder="1" applyAlignment="1" applyProtection="1">
      <alignment horizontal="center" vertical="center" shrinkToFit="1" readingOrder="2"/>
    </xf>
    <xf numFmtId="4" fontId="11" fillId="0" borderId="103" xfId="0" applyNumberFormat="1" applyFont="1" applyFill="1" applyBorder="1" applyAlignment="1" applyProtection="1">
      <alignment horizontal="center" vertical="center" shrinkToFit="1" readingOrder="2"/>
    </xf>
    <xf numFmtId="49" fontId="11" fillId="0" borderId="103" xfId="0" applyNumberFormat="1" applyFont="1" applyFill="1" applyBorder="1" applyAlignment="1" applyProtection="1">
      <alignment horizontal="center" vertical="center" shrinkToFit="1" readingOrder="2"/>
    </xf>
    <xf numFmtId="166" fontId="30" fillId="0" borderId="104" xfId="0" applyNumberFormat="1" applyFont="1" applyFill="1" applyBorder="1" applyAlignment="1" applyProtection="1">
      <alignment horizontal="right" vertical="center" indent="2" shrinkToFit="1" readingOrder="2"/>
    </xf>
    <xf numFmtId="166" fontId="11" fillId="0" borderId="98" xfId="0" applyNumberFormat="1" applyFont="1" applyFill="1" applyBorder="1" applyAlignment="1" applyProtection="1">
      <alignment horizontal="right" vertical="center" wrapText="1" readingOrder="2"/>
    </xf>
    <xf numFmtId="49" fontId="11" fillId="0" borderId="89" xfId="0" applyNumberFormat="1" applyFont="1" applyFill="1" applyBorder="1" applyAlignment="1" applyProtection="1">
      <alignment horizontal="right" vertical="center" wrapText="1" shrinkToFit="1" readingOrder="2"/>
    </xf>
    <xf numFmtId="166" fontId="11" fillId="0" borderId="67" xfId="0" applyNumberFormat="1" applyFont="1" applyFill="1" applyBorder="1" applyAlignment="1" applyProtection="1">
      <alignment horizontal="right" vertical="center" wrapText="1" readingOrder="2"/>
    </xf>
    <xf numFmtId="165" fontId="11" fillId="0" borderId="11" xfId="0" applyNumberFormat="1" applyFont="1" applyFill="1" applyBorder="1" applyAlignment="1" applyProtection="1">
      <alignment horizontal="center" vertical="center" shrinkToFit="1" readingOrder="2"/>
    </xf>
    <xf numFmtId="165" fontId="11" fillId="0" borderId="31" xfId="0" applyNumberFormat="1" applyFont="1" applyFill="1" applyBorder="1" applyAlignment="1" applyProtection="1">
      <alignment horizontal="center" vertical="center" shrinkToFit="1" readingOrder="2"/>
    </xf>
    <xf numFmtId="165" fontId="11" fillId="0" borderId="12" xfId="0" applyNumberFormat="1" applyFont="1" applyFill="1" applyBorder="1" applyAlignment="1" applyProtection="1">
      <alignment horizontal="center" vertical="center" shrinkToFit="1" readingOrder="2"/>
    </xf>
    <xf numFmtId="165" fontId="11" fillId="0" borderId="105" xfId="0" applyNumberFormat="1" applyFont="1" applyFill="1" applyBorder="1" applyAlignment="1" applyProtection="1">
      <alignment horizontal="center" vertical="center" shrinkToFit="1" readingOrder="2"/>
    </xf>
    <xf numFmtId="167" fontId="11" fillId="0" borderId="106" xfId="0" applyNumberFormat="1" applyFont="1" applyFill="1" applyBorder="1" applyAlignment="1" applyProtection="1">
      <alignment horizontal="center" vertical="center" shrinkToFit="1" readingOrder="2"/>
    </xf>
    <xf numFmtId="165" fontId="11" fillId="0" borderId="107" xfId="0" applyNumberFormat="1" applyFont="1" applyFill="1" applyBorder="1" applyAlignment="1" applyProtection="1">
      <alignment horizontal="center" vertical="center" shrinkToFit="1" readingOrder="2"/>
    </xf>
    <xf numFmtId="49" fontId="11" fillId="0" borderId="108" xfId="0" applyNumberFormat="1" applyFont="1" applyFill="1" applyBorder="1" applyAlignment="1" applyProtection="1">
      <alignment horizontal="right" vertical="center" wrapText="1" shrinkToFit="1" readingOrder="2"/>
    </xf>
    <xf numFmtId="166" fontId="30" fillId="3" borderId="100" xfId="0" applyNumberFormat="1" applyFont="1" applyFill="1" applyBorder="1" applyAlignment="1" applyProtection="1">
      <alignment horizontal="center" vertical="center" shrinkToFit="1" readingOrder="2"/>
    </xf>
    <xf numFmtId="165" fontId="11" fillId="0" borderId="109" xfId="0" applyNumberFormat="1" applyFont="1" applyFill="1" applyBorder="1" applyAlignment="1" applyProtection="1">
      <alignment horizontal="center" vertical="center" shrinkToFit="1" readingOrder="2"/>
    </xf>
    <xf numFmtId="165" fontId="11" fillId="0" borderId="110" xfId="0" applyNumberFormat="1" applyFont="1" applyFill="1" applyBorder="1" applyAlignment="1" applyProtection="1">
      <alignment horizontal="center" vertical="center" shrinkToFit="1" readingOrder="2"/>
    </xf>
    <xf numFmtId="165" fontId="11" fillId="0" borderId="111" xfId="0" applyNumberFormat="1" applyFont="1" applyFill="1" applyBorder="1" applyAlignment="1" applyProtection="1">
      <alignment horizontal="center" vertical="center" shrinkToFit="1" readingOrder="2"/>
    </xf>
    <xf numFmtId="165" fontId="11" fillId="0" borderId="112" xfId="0" applyNumberFormat="1" applyFont="1" applyFill="1" applyBorder="1" applyAlignment="1" applyProtection="1">
      <alignment horizontal="center" vertical="center" shrinkToFit="1" readingOrder="2"/>
    </xf>
    <xf numFmtId="167" fontId="11" fillId="0" borderId="113" xfId="0" applyNumberFormat="1" applyFont="1" applyFill="1" applyBorder="1" applyAlignment="1" applyProtection="1">
      <alignment horizontal="center" vertical="center" shrinkToFit="1" readingOrder="2"/>
    </xf>
    <xf numFmtId="165" fontId="11" fillId="0" borderId="114" xfId="0" applyNumberFormat="1" applyFont="1" applyFill="1" applyBorder="1" applyAlignment="1" applyProtection="1">
      <alignment horizontal="center" vertical="center" shrinkToFit="1" readingOrder="2"/>
    </xf>
    <xf numFmtId="4" fontId="11" fillId="0" borderId="114" xfId="0" applyNumberFormat="1" applyFont="1" applyFill="1" applyBorder="1" applyAlignment="1" applyProtection="1">
      <alignment horizontal="center" vertical="center" shrinkToFit="1" readingOrder="2"/>
    </xf>
    <xf numFmtId="49" fontId="11" fillId="0" borderId="114" xfId="0" applyNumberFormat="1" applyFont="1" applyFill="1" applyBorder="1" applyAlignment="1" applyProtection="1">
      <alignment horizontal="center" vertical="center" shrinkToFit="1" readingOrder="2"/>
    </xf>
    <xf numFmtId="166" fontId="11" fillId="3" borderId="0" xfId="0" applyNumberFormat="1" applyFont="1" applyFill="1" applyAlignment="1" applyProtection="1">
      <alignment vertical="center" shrinkToFit="1"/>
      <protection locked="0"/>
    </xf>
    <xf numFmtId="166" fontId="11" fillId="0" borderId="90" xfId="0" applyNumberFormat="1" applyFont="1" applyFill="1" applyBorder="1" applyAlignment="1" applyProtection="1">
      <alignment vertical="center" shrinkToFit="1" readingOrder="2"/>
    </xf>
    <xf numFmtId="165" fontId="11" fillId="0" borderId="14" xfId="0" applyNumberFormat="1" applyFont="1" applyFill="1" applyBorder="1" applyAlignment="1" applyProtection="1">
      <alignment horizontal="center" vertical="center" shrinkToFit="1" readingOrder="2"/>
    </xf>
    <xf numFmtId="165" fontId="11" fillId="0" borderId="32" xfId="0" applyNumberFormat="1" applyFont="1" applyFill="1" applyBorder="1" applyAlignment="1" applyProtection="1">
      <alignment horizontal="center" vertical="center" shrinkToFit="1" readingOrder="2"/>
    </xf>
    <xf numFmtId="165" fontId="11" fillId="0" borderId="15" xfId="0" applyNumberFormat="1" applyFont="1" applyFill="1" applyBorder="1" applyAlignment="1" applyProtection="1">
      <alignment horizontal="center" vertical="center" shrinkToFit="1" readingOrder="2"/>
    </xf>
    <xf numFmtId="165" fontId="11" fillId="0" borderId="115" xfId="0" applyNumberFormat="1" applyFont="1" applyFill="1" applyBorder="1" applyAlignment="1" applyProtection="1">
      <alignment horizontal="center" vertical="center" shrinkToFit="1" readingOrder="2"/>
    </xf>
    <xf numFmtId="167" fontId="11" fillId="0" borderId="116" xfId="0" applyNumberFormat="1" applyFont="1" applyFill="1" applyBorder="1" applyAlignment="1" applyProtection="1">
      <alignment horizontal="center" vertical="center" shrinkToFit="1" readingOrder="2"/>
    </xf>
    <xf numFmtId="165" fontId="11" fillId="0" borderId="117" xfId="0" applyNumberFormat="1" applyFont="1" applyFill="1" applyBorder="1" applyAlignment="1" applyProtection="1">
      <alignment horizontal="center" vertical="center" shrinkToFit="1" readingOrder="2"/>
    </xf>
    <xf numFmtId="49" fontId="11" fillId="0" borderId="117" xfId="0" applyNumberFormat="1" applyFont="1" applyFill="1" applyBorder="1" applyAlignment="1" applyProtection="1">
      <alignment horizontal="right" vertical="center" wrapText="1" shrinkToFit="1" readingOrder="2"/>
    </xf>
    <xf numFmtId="166" fontId="11" fillId="0" borderId="97" xfId="0" applyNumberFormat="1" applyFont="1" applyFill="1" applyBorder="1" applyAlignment="1" applyProtection="1">
      <alignment vertical="center" shrinkToFit="1" readingOrder="2"/>
    </xf>
    <xf numFmtId="166" fontId="11" fillId="3" borderId="98" xfId="0" applyNumberFormat="1" applyFont="1" applyFill="1" applyBorder="1" applyAlignment="1" applyProtection="1">
      <alignment horizontal="right" vertical="center" indent="3" shrinkToFit="1" readingOrder="2"/>
    </xf>
    <xf numFmtId="166" fontId="11" fillId="3" borderId="118" xfId="0" applyNumberFormat="1" applyFont="1" applyFill="1" applyBorder="1" applyAlignment="1" applyProtection="1">
      <alignment vertical="center" shrinkToFit="1"/>
      <protection locked="0"/>
    </xf>
    <xf numFmtId="166" fontId="11" fillId="0" borderId="119" xfId="0" applyNumberFormat="1" applyFont="1" applyFill="1" applyBorder="1" applyAlignment="1" applyProtection="1">
      <alignment vertical="center" shrinkToFit="1" readingOrder="2"/>
    </xf>
    <xf numFmtId="165" fontId="11" fillId="0" borderId="120" xfId="0" applyNumberFormat="1" applyFont="1" applyFill="1" applyBorder="1" applyAlignment="1" applyProtection="1">
      <alignment horizontal="center" vertical="center" shrinkToFit="1" readingOrder="2"/>
    </xf>
    <xf numFmtId="165" fontId="11" fillId="0" borderId="121" xfId="0" applyNumberFormat="1" applyFont="1" applyFill="1" applyBorder="1" applyAlignment="1" applyProtection="1">
      <alignment horizontal="center" vertical="center" shrinkToFit="1" readingOrder="2"/>
    </xf>
    <xf numFmtId="165" fontId="11" fillId="0" borderId="122" xfId="0" applyNumberFormat="1" applyFont="1" applyFill="1" applyBorder="1" applyAlignment="1" applyProtection="1">
      <alignment horizontal="center" vertical="center" shrinkToFit="1" readingOrder="2"/>
    </xf>
    <xf numFmtId="165" fontId="11" fillId="0" borderId="123" xfId="0" applyNumberFormat="1" applyFont="1" applyFill="1" applyBorder="1" applyAlignment="1" applyProtection="1">
      <alignment horizontal="center" vertical="center" shrinkToFit="1" readingOrder="2"/>
    </xf>
    <xf numFmtId="166" fontId="11" fillId="0" borderId="124" xfId="0" applyNumberFormat="1" applyFont="1" applyFill="1" applyBorder="1" applyAlignment="1" applyProtection="1">
      <alignment horizontal="center" vertical="center" shrinkToFit="1" readingOrder="2"/>
    </xf>
    <xf numFmtId="165" fontId="11" fillId="0" borderId="125" xfId="0" applyNumberFormat="1" applyFont="1" applyFill="1" applyBorder="1" applyAlignment="1" applyProtection="1">
      <alignment horizontal="center" vertical="center" shrinkToFit="1" readingOrder="2"/>
    </xf>
    <xf numFmtId="165" fontId="11" fillId="0" borderId="126" xfId="0" applyNumberFormat="1" applyFont="1" applyFill="1" applyBorder="1" applyAlignment="1" applyProtection="1">
      <alignment horizontal="center" vertical="center" shrinkToFit="1" readingOrder="2"/>
    </xf>
    <xf numFmtId="167" fontId="11" fillId="0" borderId="127" xfId="0" applyNumberFormat="1" applyFont="1" applyFill="1" applyBorder="1" applyAlignment="1" applyProtection="1">
      <alignment horizontal="center" vertical="center" shrinkToFit="1" readingOrder="2"/>
    </xf>
    <xf numFmtId="167" fontId="11" fillId="0" borderId="128" xfId="0" applyNumberFormat="1" applyFont="1" applyFill="1" applyBorder="1" applyAlignment="1" applyProtection="1">
      <alignment horizontal="center" vertical="center" shrinkToFit="1" readingOrder="2"/>
    </xf>
    <xf numFmtId="167" fontId="11" fillId="0" borderId="129" xfId="0" applyNumberFormat="1" applyFont="1" applyFill="1" applyBorder="1" applyAlignment="1" applyProtection="1">
      <alignment horizontal="center" vertical="center" shrinkToFit="1" readingOrder="2"/>
    </xf>
    <xf numFmtId="167" fontId="11" fillId="0" borderId="130" xfId="0" applyNumberFormat="1" applyFont="1" applyFill="1" applyBorder="1" applyAlignment="1" applyProtection="1">
      <alignment horizontal="center" vertical="center" shrinkToFit="1" readingOrder="2"/>
    </xf>
    <xf numFmtId="167" fontId="11" fillId="0" borderId="131" xfId="0" applyNumberFormat="1" applyFont="1" applyFill="1" applyBorder="1" applyAlignment="1" applyProtection="1">
      <alignment horizontal="center" vertical="center" shrinkToFit="1" readingOrder="2"/>
    </xf>
    <xf numFmtId="167" fontId="11" fillId="0" borderId="132" xfId="0" applyNumberFormat="1" applyFont="1" applyFill="1" applyBorder="1" applyAlignment="1" applyProtection="1">
      <alignment horizontal="center" vertical="center" shrinkToFit="1" readingOrder="2"/>
    </xf>
    <xf numFmtId="167" fontId="11" fillId="0" borderId="133" xfId="0" applyNumberFormat="1" applyFont="1" applyFill="1" applyBorder="1" applyAlignment="1" applyProtection="1">
      <alignment horizontal="center" vertical="center" shrinkToFit="1" readingOrder="2"/>
    </xf>
    <xf numFmtId="167" fontId="11" fillId="0" borderId="91" xfId="0" applyNumberFormat="1" applyFont="1" applyFill="1" applyBorder="1" applyAlignment="1" applyProtection="1">
      <alignment horizontal="center" vertical="center" shrinkToFit="1" readingOrder="2"/>
    </xf>
    <xf numFmtId="167" fontId="11" fillId="0" borderId="92" xfId="0" applyNumberFormat="1" applyFont="1" applyFill="1" applyBorder="1" applyAlignment="1" applyProtection="1">
      <alignment horizontal="center" vertical="center" shrinkToFit="1" readingOrder="2"/>
    </xf>
    <xf numFmtId="167" fontId="11" fillId="0" borderId="93" xfId="0" applyNumberFormat="1" applyFont="1" applyFill="1" applyBorder="1" applyAlignment="1" applyProtection="1">
      <alignment horizontal="center" vertical="center" shrinkToFit="1" readingOrder="2"/>
    </xf>
    <xf numFmtId="167" fontId="11" fillId="0" borderId="94" xfId="0" applyNumberFormat="1" applyFont="1" applyFill="1" applyBorder="1" applyAlignment="1" applyProtection="1">
      <alignment horizontal="center" vertical="center" shrinkToFit="1" readingOrder="2"/>
    </xf>
    <xf numFmtId="167" fontId="11" fillId="0" borderId="134" xfId="0" applyNumberFormat="1" applyFont="1" applyFill="1" applyBorder="1" applyAlignment="1" applyProtection="1">
      <alignment horizontal="center" vertical="center" shrinkToFit="1" readingOrder="2"/>
    </xf>
    <xf numFmtId="166" fontId="11" fillId="0" borderId="135" xfId="0" applyNumberFormat="1" applyFont="1" applyFill="1" applyBorder="1" applyAlignment="1" applyProtection="1">
      <alignment vertical="center" shrinkToFit="1" readingOrder="2"/>
    </xf>
    <xf numFmtId="167" fontId="11" fillId="0" borderId="136" xfId="0" applyNumberFormat="1" applyFont="1" applyFill="1" applyBorder="1" applyAlignment="1" applyProtection="1">
      <alignment horizontal="center" vertical="center" shrinkToFit="1" readingOrder="2"/>
    </xf>
    <xf numFmtId="167" fontId="11" fillId="0" borderId="137" xfId="0" applyNumberFormat="1" applyFont="1" applyFill="1" applyBorder="1" applyAlignment="1" applyProtection="1">
      <alignment horizontal="center" vertical="center" shrinkToFit="1" readingOrder="2"/>
    </xf>
    <xf numFmtId="167" fontId="11" fillId="0" borderId="138" xfId="0" applyNumberFormat="1" applyFont="1" applyFill="1" applyBorder="1" applyAlignment="1" applyProtection="1">
      <alignment horizontal="center" vertical="center" shrinkToFit="1" readingOrder="2"/>
    </xf>
    <xf numFmtId="167" fontId="11" fillId="0" borderId="139" xfId="0" applyNumberFormat="1" applyFont="1" applyFill="1" applyBorder="1" applyAlignment="1" applyProtection="1">
      <alignment horizontal="center" vertical="center" shrinkToFit="1" readingOrder="2"/>
    </xf>
    <xf numFmtId="167" fontId="11" fillId="0" borderId="140" xfId="0" applyNumberFormat="1" applyFont="1" applyFill="1" applyBorder="1" applyAlignment="1" applyProtection="1">
      <alignment horizontal="center" vertical="center" shrinkToFit="1" readingOrder="2"/>
    </xf>
    <xf numFmtId="167" fontId="11" fillId="0" borderId="141" xfId="0" applyNumberFormat="1" applyFont="1" applyFill="1" applyBorder="1" applyAlignment="1" applyProtection="1">
      <alignment horizontal="center" vertical="center" shrinkToFit="1" readingOrder="2"/>
    </xf>
    <xf numFmtId="167" fontId="11" fillId="0" borderId="142" xfId="0" applyNumberFormat="1" applyFont="1" applyFill="1" applyBorder="1" applyAlignment="1" applyProtection="1">
      <alignment horizontal="center" vertical="center" shrinkToFit="1" readingOrder="2"/>
    </xf>
    <xf numFmtId="165" fontId="11" fillId="0" borderId="0" xfId="0" applyNumberFormat="1" applyFont="1" applyFill="1" applyAlignment="1" applyProtection="1">
      <alignment horizontal="center" vertical="center" shrinkToFit="1" readingOrder="2"/>
      <protection locked="0"/>
    </xf>
    <xf numFmtId="165" fontId="11" fillId="0" borderId="0" xfId="0" applyNumberFormat="1" applyFont="1" applyFill="1" applyAlignment="1" applyProtection="1">
      <alignment horizontal="center" vertical="center" shrinkToFit="1"/>
      <protection locked="0"/>
    </xf>
    <xf numFmtId="166" fontId="11" fillId="0" borderId="0" xfId="0" applyNumberFormat="1" applyFont="1" applyFill="1" applyAlignment="1" applyProtection="1">
      <alignment horizontal="center" vertical="center" shrinkToFit="1"/>
      <protection locked="0"/>
    </xf>
    <xf numFmtId="0" fontId="20" fillId="2" borderId="71" xfId="0" applyNumberFormat="1" applyFont="1" applyFill="1" applyBorder="1" applyAlignment="1" applyProtection="1">
      <alignment horizontal="center" vertical="center" shrinkToFit="1"/>
      <protection locked="0"/>
    </xf>
    <xf numFmtId="0" fontId="20" fillId="2" borderId="69" xfId="0" applyNumberFormat="1" applyFont="1" applyFill="1" applyBorder="1" applyAlignment="1" applyProtection="1">
      <alignment horizontal="center" vertical="center" shrinkToFit="1"/>
      <protection locked="0"/>
    </xf>
    <xf numFmtId="165" fontId="20" fillId="2" borderId="72" xfId="0" applyNumberFormat="1" applyFont="1" applyFill="1" applyBorder="1" applyAlignment="1" applyProtection="1">
      <alignment horizontal="center" vertical="center" shrinkToFit="1"/>
      <protection locked="0"/>
    </xf>
    <xf numFmtId="165" fontId="20" fillId="2" borderId="71" xfId="0" applyNumberFormat="1" applyFont="1" applyFill="1" applyBorder="1" applyAlignment="1" applyProtection="1">
      <alignment horizontal="center" vertical="center" wrapText="1"/>
    </xf>
    <xf numFmtId="165" fontId="20" fillId="2" borderId="81" xfId="0" applyNumberFormat="1" applyFont="1" applyFill="1" applyBorder="1" applyAlignment="1" applyProtection="1">
      <alignment horizontal="center" vertical="center" wrapText="1"/>
    </xf>
    <xf numFmtId="165" fontId="20" fillId="2" borderId="69" xfId="0" applyNumberFormat="1" applyFont="1" applyFill="1" applyBorder="1" applyAlignment="1" applyProtection="1">
      <alignment horizontal="center" vertical="center" wrapText="1"/>
    </xf>
    <xf numFmtId="165" fontId="20" fillId="2" borderId="79" xfId="0" applyNumberFormat="1" applyFont="1" applyFill="1" applyBorder="1" applyAlignment="1" applyProtection="1">
      <alignment horizontal="center" vertical="center" wrapText="1"/>
    </xf>
    <xf numFmtId="166" fontId="12" fillId="0" borderId="0" xfId="0" applyNumberFormat="1" applyFont="1" applyFill="1" applyBorder="1" applyAlignment="1" applyProtection="1">
      <alignment horizontal="center" vertical="center" shrinkToFit="1" readingOrder="2"/>
    </xf>
    <xf numFmtId="166" fontId="12" fillId="0" borderId="62" xfId="0" applyNumberFormat="1" applyFont="1" applyFill="1" applyBorder="1" applyAlignment="1" applyProtection="1">
      <alignment horizontal="center" vertical="center" shrinkToFit="1" readingOrder="2"/>
      <protection locked="0"/>
    </xf>
    <xf numFmtId="166" fontId="29" fillId="2" borderId="63" xfId="0" applyNumberFormat="1" applyFont="1" applyFill="1" applyBorder="1" applyAlignment="1" applyProtection="1">
      <alignment horizontal="center" vertical="center" shrinkToFit="1"/>
    </xf>
    <xf numFmtId="166" fontId="29" fillId="2" borderId="67" xfId="0" applyNumberFormat="1" applyFont="1" applyFill="1" applyBorder="1" applyAlignment="1" applyProtection="1">
      <alignment horizontal="center" vertical="center" shrinkToFit="1"/>
    </xf>
    <xf numFmtId="166" fontId="29" fillId="2" borderId="77" xfId="0" applyNumberFormat="1" applyFont="1" applyFill="1" applyBorder="1" applyAlignment="1" applyProtection="1">
      <alignment horizontal="center" vertical="center" shrinkToFit="1"/>
    </xf>
    <xf numFmtId="49" fontId="20" fillId="2" borderId="8" xfId="0" applyNumberFormat="1" applyFont="1" applyFill="1" applyBorder="1" applyAlignment="1" applyProtection="1">
      <alignment horizontal="center" vertical="center" shrinkToFit="1"/>
      <protection locked="0"/>
    </xf>
    <xf numFmtId="49" fontId="20" fillId="2" borderId="30" xfId="0" applyNumberFormat="1" applyFont="1" applyFill="1" applyBorder="1" applyAlignment="1" applyProtection="1">
      <alignment horizontal="center" vertical="center" shrinkToFit="1"/>
      <protection locked="0"/>
    </xf>
    <xf numFmtId="0" fontId="20" fillId="2" borderId="64" xfId="0" applyNumberFormat="1" applyFont="1" applyFill="1" applyBorder="1" applyAlignment="1" applyProtection="1">
      <alignment horizontal="center" vertical="center" shrinkToFit="1"/>
      <protection locked="0"/>
    </xf>
    <xf numFmtId="0" fontId="20" fillId="2" borderId="42" xfId="0" applyNumberFormat="1" applyFont="1" applyFill="1" applyBorder="1" applyAlignment="1" applyProtection="1">
      <alignment horizontal="center" vertical="center" shrinkToFit="1"/>
      <protection locked="0"/>
    </xf>
    <xf numFmtId="0" fontId="20" fillId="2" borderId="65" xfId="0" applyNumberFormat="1" applyFont="1" applyFill="1" applyBorder="1" applyAlignment="1" applyProtection="1">
      <alignment horizontal="center" vertical="center" wrapText="1" shrinkToFit="1"/>
      <protection locked="0"/>
    </xf>
    <xf numFmtId="0" fontId="20" fillId="2" borderId="74" xfId="0" applyNumberFormat="1" applyFont="1" applyFill="1" applyBorder="1" applyAlignment="1" applyProtection="1">
      <alignment horizontal="center" vertical="center" shrinkToFit="1"/>
      <protection locked="0"/>
    </xf>
    <xf numFmtId="0" fontId="20" fillId="2" borderId="84" xfId="0" applyNumberFormat="1" applyFont="1" applyFill="1" applyBorder="1" applyAlignment="1" applyProtection="1">
      <alignment horizontal="center" vertical="center" shrinkToFit="1"/>
      <protection locked="0"/>
    </xf>
    <xf numFmtId="0" fontId="20" fillId="2" borderId="66" xfId="0" applyNumberFormat="1" applyFont="1" applyFill="1" applyBorder="1" applyAlignment="1" applyProtection="1">
      <alignment horizontal="center" vertical="center" wrapText="1" shrinkToFit="1"/>
      <protection locked="0"/>
    </xf>
    <xf numFmtId="0" fontId="20" fillId="2" borderId="75" xfId="0" applyNumberFormat="1" applyFont="1" applyFill="1" applyBorder="1" applyAlignment="1" applyProtection="1">
      <alignment horizontal="center" vertical="center" wrapText="1" shrinkToFit="1"/>
      <protection locked="0"/>
    </xf>
    <xf numFmtId="0" fontId="20" fillId="2" borderId="85" xfId="0" applyNumberFormat="1" applyFont="1" applyFill="1" applyBorder="1" applyAlignment="1" applyProtection="1">
      <alignment horizontal="center" vertical="center" wrapText="1" shrinkToFit="1"/>
      <protection locked="0"/>
    </xf>
    <xf numFmtId="0" fontId="20" fillId="2" borderId="68" xfId="0" applyNumberFormat="1" applyFont="1" applyFill="1" applyBorder="1" applyAlignment="1" applyProtection="1">
      <alignment horizontal="center" vertical="center" wrapText="1"/>
    </xf>
    <xf numFmtId="0" fontId="20" fillId="2" borderId="68" xfId="0" applyNumberFormat="1" applyFont="1" applyFill="1" applyBorder="1" applyAlignment="1" applyProtection="1">
      <alignment horizontal="center" vertical="center" wrapText="1"/>
      <protection locked="0"/>
    </xf>
    <xf numFmtId="0" fontId="20" fillId="2" borderId="78" xfId="0" applyNumberFormat="1" applyFont="1" applyFill="1" applyBorder="1" applyAlignment="1" applyProtection="1">
      <alignment horizontal="center" vertical="center" wrapText="1"/>
      <protection locked="0"/>
    </xf>
    <xf numFmtId="0" fontId="20" fillId="2" borderId="70" xfId="0" applyNumberFormat="1" applyFont="1" applyFill="1" applyBorder="1" applyAlignment="1" applyProtection="1">
      <alignment horizontal="center" vertical="center" wrapText="1"/>
      <protection locked="0"/>
    </xf>
    <xf numFmtId="0" fontId="20" fillId="2" borderId="17" xfId="0" applyNumberFormat="1" applyFont="1" applyFill="1" applyBorder="1" applyAlignment="1" applyProtection="1">
      <alignment horizontal="center" vertical="center" wrapText="1"/>
      <protection locked="0"/>
    </xf>
    <xf numFmtId="0" fontId="20" fillId="2" borderId="80" xfId="0" applyNumberFormat="1" applyFont="1" applyFill="1" applyBorder="1" applyAlignment="1" applyProtection="1">
      <alignment horizontal="center" vertical="center" wrapText="1"/>
      <protection locked="0"/>
    </xf>
    <xf numFmtId="166" fontId="7" fillId="0" borderId="0" xfId="0" applyNumberFormat="1" applyFont="1" applyFill="1" applyBorder="1" applyAlignment="1" applyProtection="1">
      <alignment horizontal="center" vertical="center" shrinkToFit="1" readingOrder="2"/>
    </xf>
    <xf numFmtId="166" fontId="7" fillId="0" borderId="62" xfId="0" applyNumberFormat="1" applyFont="1" applyFill="1" applyBorder="1" applyAlignment="1" applyProtection="1">
      <alignment horizontal="center" vertical="center" shrinkToFit="1" readingOrder="2"/>
      <protection locked="0"/>
    </xf>
    <xf numFmtId="166" fontId="8" fillId="2" borderId="63" xfId="0" applyNumberFormat="1" applyFont="1" applyFill="1" applyBorder="1" applyAlignment="1" applyProtection="1">
      <alignment horizontal="center" vertical="center" shrinkToFit="1"/>
    </xf>
    <xf numFmtId="166" fontId="8" fillId="2" borderId="67" xfId="0" applyNumberFormat="1" applyFont="1" applyFill="1" applyBorder="1" applyAlignment="1" applyProtection="1">
      <alignment horizontal="center" vertical="center" shrinkToFit="1"/>
    </xf>
    <xf numFmtId="166" fontId="8" fillId="2" borderId="77" xfId="0" applyNumberFormat="1" applyFont="1" applyFill="1" applyBorder="1" applyAlignment="1" applyProtection="1">
      <alignment horizontal="center" vertical="center" shrinkToFit="1"/>
    </xf>
    <xf numFmtId="49" fontId="14" fillId="2" borderId="41" xfId="0" applyNumberFormat="1" applyFont="1" applyFill="1" applyBorder="1" applyAlignment="1" applyProtection="1">
      <alignment horizontal="center" vertical="center" shrinkToFit="1"/>
      <protection locked="0"/>
    </xf>
    <xf numFmtId="49" fontId="14" fillId="2" borderId="64" xfId="0" applyNumberFormat="1" applyFont="1" applyFill="1" applyBorder="1" applyAlignment="1" applyProtection="1">
      <alignment horizontal="center" vertical="center" shrinkToFit="1"/>
      <protection locked="0"/>
    </xf>
    <xf numFmtId="49" fontId="14" fillId="2" borderId="42" xfId="0" applyNumberFormat="1" applyFont="1" applyFill="1" applyBorder="1" applyAlignment="1" applyProtection="1">
      <alignment horizontal="center" vertical="center" shrinkToFit="1"/>
      <protection locked="0"/>
    </xf>
    <xf numFmtId="0" fontId="14" fillId="2" borderId="126" xfId="0" applyNumberFormat="1" applyFont="1" applyFill="1" applyBorder="1" applyAlignment="1" applyProtection="1">
      <alignment horizontal="center" vertical="center" wrapText="1" shrinkToFit="1"/>
      <protection locked="0"/>
    </xf>
    <xf numFmtId="0" fontId="14" fillId="2" borderId="133" xfId="0" applyNumberFormat="1" applyFont="1" applyFill="1" applyBorder="1" applyAlignment="1" applyProtection="1">
      <alignment horizontal="center" vertical="center" shrinkToFit="1"/>
      <protection locked="0"/>
    </xf>
    <xf numFmtId="0" fontId="14" fillId="2" borderId="142" xfId="0" applyNumberFormat="1" applyFont="1" applyFill="1" applyBorder="1" applyAlignment="1" applyProtection="1">
      <alignment horizontal="center" vertical="center" shrinkToFit="1"/>
      <protection locked="0"/>
    </xf>
    <xf numFmtId="0" fontId="14" fillId="2" borderId="143" xfId="0" applyNumberFormat="1" applyFont="1" applyFill="1" applyBorder="1" applyAlignment="1" applyProtection="1">
      <alignment horizontal="center" vertical="center" wrapText="1"/>
    </xf>
    <xf numFmtId="0" fontId="14" fillId="2" borderId="16" xfId="0" applyNumberFormat="1" applyFont="1" applyFill="1" applyBorder="1" applyAlignment="1" applyProtection="1">
      <alignment horizontal="center" vertical="center" wrapText="1"/>
    </xf>
    <xf numFmtId="0" fontId="14" fillId="2" borderId="53" xfId="0" applyNumberFormat="1" applyFont="1" applyFill="1" applyBorder="1" applyAlignment="1" applyProtection="1">
      <alignment horizontal="center" vertical="center" wrapText="1"/>
    </xf>
    <xf numFmtId="165" fontId="14" fillId="2" borderId="144" xfId="0" applyNumberFormat="1" applyFont="1" applyFill="1" applyBorder="1" applyAlignment="1" applyProtection="1">
      <alignment horizontal="center" vertical="center" wrapText="1"/>
    </xf>
    <xf numFmtId="165" fontId="14" fillId="2" borderId="33" xfId="0" applyNumberFormat="1" applyFont="1" applyFill="1" applyBorder="1" applyAlignment="1" applyProtection="1">
      <alignment horizontal="center" vertical="center" wrapText="1"/>
    </xf>
    <xf numFmtId="165" fontId="14" fillId="2" borderId="55" xfId="0" applyNumberFormat="1" applyFont="1" applyFill="1" applyBorder="1" applyAlignment="1" applyProtection="1">
      <alignment horizontal="center" vertical="center" wrapText="1"/>
    </xf>
    <xf numFmtId="0" fontId="14" fillId="2" borderId="76" xfId="0" applyNumberFormat="1" applyFont="1" applyFill="1" applyBorder="1" applyAlignment="1" applyProtection="1">
      <alignment horizontal="center" vertical="center" wrapText="1"/>
      <protection locked="0"/>
    </xf>
    <xf numFmtId="0" fontId="14" fillId="2" borderId="83" xfId="0" applyNumberFormat="1" applyFont="1" applyFill="1" applyBorder="1" applyAlignment="1" applyProtection="1">
      <alignment horizontal="center" vertical="center" wrapText="1"/>
      <protection locked="0"/>
    </xf>
    <xf numFmtId="0" fontId="14" fillId="2" borderId="145" xfId="0" applyNumberFormat="1" applyFont="1" applyFill="1" applyBorder="1" applyAlignment="1" applyProtection="1">
      <alignment horizontal="center" vertical="center" wrapText="1"/>
      <protection locked="0"/>
    </xf>
    <xf numFmtId="0" fontId="9" fillId="2" borderId="68" xfId="0" applyNumberFormat="1" applyFont="1" applyFill="1" applyBorder="1" applyAlignment="1" applyProtection="1">
      <alignment horizontal="center" vertical="center" wrapText="1"/>
      <protection locked="0"/>
    </xf>
    <xf numFmtId="0" fontId="9" fillId="2" borderId="78" xfId="0" applyNumberFormat="1" applyFont="1" applyFill="1" applyBorder="1" applyAlignment="1" applyProtection="1">
      <alignment horizontal="center" vertical="center" wrapText="1"/>
      <protection locked="0"/>
    </xf>
    <xf numFmtId="0" fontId="9" fillId="2" borderId="70" xfId="0" applyNumberFormat="1" applyFont="1" applyFill="1" applyBorder="1" applyAlignment="1" applyProtection="1">
      <alignment horizontal="center" vertical="center" wrapText="1"/>
      <protection locked="0"/>
    </xf>
    <xf numFmtId="0" fontId="9" fillId="2" borderId="17" xfId="0" applyNumberFormat="1" applyFont="1" applyFill="1" applyBorder="1" applyAlignment="1" applyProtection="1">
      <alignment horizontal="center" vertical="center" wrapText="1"/>
      <protection locked="0"/>
    </xf>
    <xf numFmtId="0" fontId="9" fillId="2" borderId="80" xfId="0" applyNumberFormat="1" applyFont="1" applyFill="1" applyBorder="1" applyAlignment="1" applyProtection="1">
      <alignment horizontal="center" vertical="center" wrapText="1"/>
      <protection locked="0"/>
    </xf>
    <xf numFmtId="0" fontId="9" fillId="2" borderId="71" xfId="0" applyNumberFormat="1" applyFont="1" applyFill="1" applyBorder="1" applyAlignment="1" applyProtection="1">
      <alignment horizontal="center" vertical="center" shrinkToFit="1"/>
      <protection locked="0"/>
    </xf>
    <xf numFmtId="0" fontId="9" fillId="2" borderId="69" xfId="0" applyNumberFormat="1" applyFont="1" applyFill="1" applyBorder="1" applyAlignment="1" applyProtection="1">
      <alignment horizontal="center" vertical="center" shrinkToFit="1"/>
      <protection locked="0"/>
    </xf>
    <xf numFmtId="165" fontId="9" fillId="2" borderId="149" xfId="0" applyNumberFormat="1" applyFont="1" applyFill="1" applyBorder="1" applyAlignment="1" applyProtection="1">
      <alignment horizontal="center" vertical="center" shrinkToFit="1"/>
      <protection locked="0"/>
    </xf>
    <xf numFmtId="165" fontId="10" fillId="2" borderId="71" xfId="0" applyNumberFormat="1" applyFont="1" applyFill="1" applyBorder="1" applyAlignment="1" applyProtection="1">
      <alignment horizontal="center" vertical="center" wrapText="1"/>
    </xf>
    <xf numFmtId="165" fontId="10" fillId="2" borderId="81" xfId="0" applyNumberFormat="1" applyFont="1" applyFill="1" applyBorder="1" applyAlignment="1" applyProtection="1">
      <alignment horizontal="center" vertical="center" wrapText="1"/>
    </xf>
    <xf numFmtId="165" fontId="9" fillId="2" borderId="69" xfId="0" applyNumberFormat="1" applyFont="1" applyFill="1" applyBorder="1" applyAlignment="1" applyProtection="1">
      <alignment horizontal="center" vertical="center" wrapText="1"/>
    </xf>
    <xf numFmtId="165" fontId="9" fillId="2" borderId="79" xfId="0" applyNumberFormat="1" applyFont="1" applyFill="1" applyBorder="1" applyAlignment="1" applyProtection="1">
      <alignment horizontal="center" vertical="center" wrapText="1"/>
    </xf>
    <xf numFmtId="49" fontId="18" fillId="0" borderId="0" xfId="0" applyNumberFormat="1" applyFont="1" applyFill="1" applyBorder="1" applyAlignment="1" applyProtection="1">
      <alignment horizontal="center" vertical="center" shrinkToFit="1" readingOrder="2"/>
      <protection locked="0"/>
    </xf>
    <xf numFmtId="49" fontId="18" fillId="0" borderId="0" xfId="0" applyNumberFormat="1" applyFont="1" applyFill="1" applyBorder="1" applyAlignment="1" applyProtection="1">
      <alignment horizontal="center" vertical="center" shrinkToFit="1"/>
      <protection hidden="1"/>
    </xf>
    <xf numFmtId="1" fontId="21" fillId="2" borderId="173" xfId="0" applyNumberFormat="1" applyFont="1" applyFill="1" applyBorder="1" applyAlignment="1" applyProtection="1">
      <alignment horizontal="center" vertical="center" shrinkToFit="1"/>
      <protection locked="0"/>
    </xf>
    <xf numFmtId="1" fontId="21" fillId="2" borderId="39" xfId="0" applyNumberFormat="1" applyFont="1" applyFill="1" applyBorder="1" applyAlignment="1" applyProtection="1">
      <alignment horizontal="center" vertical="center" shrinkToFit="1"/>
      <protection locked="0"/>
    </xf>
    <xf numFmtId="1" fontId="21" fillId="2" borderId="51" xfId="0" applyNumberFormat="1" applyFont="1" applyFill="1" applyBorder="1" applyAlignment="1" applyProtection="1">
      <alignment horizontal="center" vertical="center" shrinkToFit="1"/>
      <protection locked="0"/>
    </xf>
    <xf numFmtId="165" fontId="9" fillId="2" borderId="41" xfId="0" applyNumberFormat="1" applyFont="1" applyFill="1" applyBorder="1" applyAlignment="1" applyProtection="1">
      <alignment horizontal="center" vertical="center" shrinkToFit="1"/>
      <protection locked="0"/>
    </xf>
    <xf numFmtId="165" fontId="9" fillId="2" borderId="64" xfId="0" applyNumberFormat="1" applyFont="1" applyFill="1" applyBorder="1" applyAlignment="1" applyProtection="1">
      <alignment horizontal="center" vertical="center" shrinkToFit="1"/>
      <protection locked="0"/>
    </xf>
    <xf numFmtId="49" fontId="9" fillId="2" borderId="26" xfId="0" applyNumberFormat="1" applyFont="1" applyFill="1" applyBorder="1" applyAlignment="1" applyProtection="1">
      <alignment horizontal="center" vertical="center" shrinkToFit="1"/>
      <protection locked="0"/>
    </xf>
    <xf numFmtId="49" fontId="9" fillId="2" borderId="36" xfId="0" applyNumberFormat="1" applyFont="1" applyFill="1" applyBorder="1" applyAlignment="1" applyProtection="1">
      <alignment horizontal="center" vertical="center" shrinkToFit="1"/>
      <protection locked="0"/>
    </xf>
    <xf numFmtId="0" fontId="9" fillId="2" borderId="49" xfId="0" applyNumberFormat="1" applyFont="1" applyFill="1" applyBorder="1" applyAlignment="1" applyProtection="1">
      <alignment horizontal="center" vertical="center" shrinkToFit="1"/>
      <protection locked="0"/>
    </xf>
    <xf numFmtId="0" fontId="9" fillId="2" borderId="118" xfId="0" applyNumberFormat="1" applyFont="1" applyFill="1" applyBorder="1" applyAlignment="1" applyProtection="1">
      <alignment horizontal="center" vertical="center" shrinkToFit="1"/>
      <protection locked="0"/>
    </xf>
    <xf numFmtId="0" fontId="9" fillId="2" borderId="50" xfId="0" applyNumberFormat="1" applyFont="1" applyFill="1" applyBorder="1" applyAlignment="1" applyProtection="1">
      <alignment horizontal="center" vertical="center" shrinkToFit="1"/>
      <protection locked="0"/>
    </xf>
    <xf numFmtId="0" fontId="20" fillId="2" borderId="74" xfId="0" applyNumberFormat="1" applyFont="1" applyFill="1" applyBorder="1" applyAlignment="1" applyProtection="1">
      <alignment horizontal="center" vertical="center" wrapText="1" shrinkToFit="1"/>
      <protection locked="0"/>
    </xf>
    <xf numFmtId="0" fontId="20" fillId="2" borderId="174" xfId="0" applyNumberFormat="1" applyFont="1" applyFill="1" applyBorder="1" applyAlignment="1" applyProtection="1">
      <alignment horizontal="center" vertical="center" wrapText="1" shrinkToFit="1"/>
      <protection locked="0"/>
    </xf>
    <xf numFmtId="0" fontId="10" fillId="2" borderId="74" xfId="0" applyNumberFormat="1" applyFont="1" applyFill="1" applyBorder="1" applyAlignment="1" applyProtection="1">
      <alignment horizontal="center" vertical="center" wrapText="1" shrinkToFit="1"/>
      <protection locked="0"/>
    </xf>
    <xf numFmtId="0" fontId="10" fillId="2" borderId="74" xfId="0" applyNumberFormat="1" applyFont="1" applyFill="1" applyBorder="1" applyAlignment="1" applyProtection="1">
      <alignment horizontal="center" vertical="center" shrinkToFit="1"/>
      <protection locked="0"/>
    </xf>
    <xf numFmtId="0" fontId="10" fillId="2" borderId="84" xfId="0" applyNumberFormat="1" applyFont="1" applyFill="1" applyBorder="1" applyAlignment="1" applyProtection="1">
      <alignment horizontal="center" vertical="center" shrinkToFit="1"/>
      <protection locked="0"/>
    </xf>
    <xf numFmtId="0" fontId="9" fillId="2" borderId="68" xfId="0" applyNumberFormat="1" applyFont="1" applyFill="1" applyBorder="1" applyAlignment="1" applyProtection="1">
      <alignment horizontal="center" vertical="center" wrapText="1"/>
    </xf>
    <xf numFmtId="49" fontId="17" fillId="0" borderId="0" xfId="0" applyNumberFormat="1" applyFont="1" applyFill="1" applyBorder="1" applyAlignment="1" applyProtection="1">
      <alignment horizontal="center" vertical="center" shrinkToFit="1" readingOrder="2"/>
      <protection locked="0"/>
    </xf>
    <xf numFmtId="166" fontId="19" fillId="0" borderId="62" xfId="0" applyNumberFormat="1" applyFont="1" applyFill="1" applyBorder="1" applyAlignment="1" applyProtection="1">
      <alignment horizontal="center" vertical="center" shrinkToFit="1"/>
      <protection locked="0"/>
    </xf>
    <xf numFmtId="166" fontId="19" fillId="0" borderId="0" xfId="0" applyNumberFormat="1" applyFont="1" applyFill="1" applyBorder="1" applyAlignment="1" applyProtection="1">
      <alignment horizontal="center" vertical="center" shrinkToFit="1"/>
      <protection locked="0"/>
    </xf>
    <xf numFmtId="1" fontId="21" fillId="2" borderId="147" xfId="0" applyNumberFormat="1" applyFont="1" applyFill="1" applyBorder="1" applyAlignment="1" applyProtection="1">
      <alignment horizontal="center" vertical="center" shrinkToFit="1"/>
      <protection locked="0"/>
    </xf>
    <xf numFmtId="1" fontId="21" fillId="2" borderId="47" xfId="0" applyNumberFormat="1" applyFont="1" applyFill="1" applyBorder="1" applyAlignment="1" applyProtection="1">
      <alignment horizontal="center" vertical="center" shrinkToFit="1"/>
      <protection locked="0"/>
    </xf>
    <xf numFmtId="1" fontId="21" fillId="2" borderId="151" xfId="0" applyNumberFormat="1" applyFont="1" applyFill="1" applyBorder="1" applyAlignment="1" applyProtection="1">
      <alignment horizontal="center" vertical="center" shrinkToFit="1"/>
      <protection locked="0"/>
    </xf>
    <xf numFmtId="0" fontId="20" fillId="2" borderId="157" xfId="0" applyNumberFormat="1" applyFont="1" applyFill="1" applyBorder="1" applyAlignment="1" applyProtection="1">
      <alignment horizontal="center" vertical="center" wrapText="1" shrinkToFit="1"/>
      <protection locked="0"/>
    </xf>
    <xf numFmtId="165" fontId="9" fillId="2" borderId="153" xfId="0" applyNumberFormat="1" applyFont="1" applyFill="1" applyBorder="1" applyAlignment="1" applyProtection="1">
      <alignment horizontal="center" vertical="center" wrapText="1"/>
    </xf>
    <xf numFmtId="0" fontId="9" fillId="2" borderId="152" xfId="0" applyNumberFormat="1" applyFont="1" applyFill="1" applyBorder="1" applyAlignment="1" applyProtection="1">
      <alignment horizontal="center" vertical="center" wrapText="1"/>
      <protection locked="0"/>
    </xf>
    <xf numFmtId="0" fontId="9" fillId="2" borderId="154" xfId="0" applyNumberFormat="1" applyFont="1" applyFill="1" applyBorder="1" applyAlignment="1" applyProtection="1">
      <alignment horizontal="center" vertical="center" wrapText="1"/>
      <protection locked="0"/>
    </xf>
    <xf numFmtId="165" fontId="10" fillId="2" borderId="155" xfId="0" applyNumberFormat="1" applyFont="1" applyFill="1" applyBorder="1" applyAlignment="1" applyProtection="1">
      <alignment horizontal="center" vertical="center" wrapText="1"/>
    </xf>
    <xf numFmtId="0" fontId="6" fillId="0" borderId="0" xfId="0" applyFont="1" applyBorder="1" applyAlignment="1" applyProtection="1">
      <alignment horizontal="center" vertical="center" shrinkToFit="1" readingOrder="2"/>
      <protection locked="0"/>
    </xf>
    <xf numFmtId="1" fontId="28" fillId="11" borderId="205" xfId="2" applyNumberFormat="1" applyFont="1" applyFill="1" applyBorder="1" applyAlignment="1">
      <alignment horizontal="center" vertical="center" wrapText="1" readingOrder="2"/>
    </xf>
    <xf numFmtId="1" fontId="28" fillId="11" borderId="203" xfId="2" applyNumberFormat="1" applyFont="1" applyFill="1" applyBorder="1" applyAlignment="1">
      <alignment horizontal="center" vertical="center" wrapText="1" readingOrder="2"/>
    </xf>
    <xf numFmtId="1" fontId="24" fillId="0" borderId="0" xfId="2" applyNumberFormat="1" applyFont="1" applyAlignment="1" applyProtection="1">
      <alignment horizontal="center" vertical="center" readingOrder="2"/>
      <protection locked="0"/>
    </xf>
    <xf numFmtId="1" fontId="24" fillId="0" borderId="199" xfId="2" applyNumberFormat="1" applyFont="1" applyBorder="1" applyAlignment="1" applyProtection="1">
      <alignment horizontal="center" vertical="center" readingOrder="2"/>
      <protection locked="0"/>
    </xf>
    <xf numFmtId="1" fontId="24" fillId="11" borderId="201" xfId="2" applyNumberFormat="1" applyFont="1" applyFill="1" applyBorder="1" applyAlignment="1">
      <alignment horizontal="center" vertical="center" shrinkToFit="1" readingOrder="2"/>
    </xf>
    <xf numFmtId="1" fontId="24" fillId="11" borderId="200" xfId="2" applyNumberFormat="1" applyFont="1" applyFill="1" applyBorder="1" applyAlignment="1">
      <alignment horizontal="center" vertical="center" shrinkToFit="1" readingOrder="2"/>
    </xf>
    <xf numFmtId="1" fontId="28" fillId="11" borderId="208" xfId="2" applyNumberFormat="1" applyFont="1" applyFill="1" applyBorder="1" applyAlignment="1">
      <alignment horizontal="center" vertical="center" wrapText="1" readingOrder="2"/>
    </xf>
    <xf numFmtId="1" fontId="28" fillId="11" borderId="207" xfId="2" applyNumberFormat="1" applyFont="1" applyFill="1" applyBorder="1" applyAlignment="1">
      <alignment horizontal="center" vertical="center" wrapText="1" readingOrder="2"/>
    </xf>
    <xf numFmtId="1" fontId="28" fillId="11" borderId="198" xfId="2" applyNumberFormat="1" applyFont="1" applyFill="1" applyBorder="1" applyAlignment="1">
      <alignment horizontal="center" vertical="center" wrapText="1" readingOrder="2"/>
    </xf>
    <xf numFmtId="1" fontId="28" fillId="11" borderId="206" xfId="2" applyNumberFormat="1" applyFont="1" applyFill="1" applyBorder="1" applyAlignment="1">
      <alignment horizontal="center" vertical="center" wrapText="1" readingOrder="2"/>
    </xf>
    <xf numFmtId="1" fontId="28" fillId="11" borderId="204" xfId="2" applyNumberFormat="1" applyFont="1" applyFill="1" applyBorder="1" applyAlignment="1">
      <alignment horizontal="center" vertical="center" wrapText="1" readingOrder="2"/>
    </xf>
  </cellXfs>
  <cellStyles count="4">
    <cellStyle name="Normal" xfId="0" builtinId="0"/>
    <cellStyle name="Normal 2" xfId="1"/>
    <cellStyle name="Normal 2 4" xfId="3"/>
    <cellStyle name="Normal 7"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5</xdr:row>
      <xdr:rowOff>0</xdr:rowOff>
    </xdr:from>
    <xdr:to>
      <xdr:col>0</xdr:col>
      <xdr:colOff>0</xdr:colOff>
      <xdr:row>5</xdr:row>
      <xdr:rowOff>0</xdr:rowOff>
    </xdr:to>
    <xdr:sp macro="" textlink="">
      <xdr:nvSpPr>
        <xdr:cNvPr id="2" name="Line 1"/>
        <xdr:cNvSpPr>
          <a:spLocks noChangeShapeType="1"/>
        </xdr:cNvSpPr>
      </xdr:nvSpPr>
      <xdr:spPr bwMode="auto">
        <a:xfrm>
          <a:off x="172135800" y="19354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5</xdr:row>
      <xdr:rowOff>0</xdr:rowOff>
    </xdr:from>
    <xdr:to>
      <xdr:col>0</xdr:col>
      <xdr:colOff>0</xdr:colOff>
      <xdr:row>5</xdr:row>
      <xdr:rowOff>0</xdr:rowOff>
    </xdr:to>
    <xdr:sp macro="" textlink="">
      <xdr:nvSpPr>
        <xdr:cNvPr id="3" name="Line 2"/>
        <xdr:cNvSpPr>
          <a:spLocks noChangeShapeType="1"/>
        </xdr:cNvSpPr>
      </xdr:nvSpPr>
      <xdr:spPr bwMode="auto">
        <a:xfrm>
          <a:off x="172135800" y="19354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5</xdr:row>
      <xdr:rowOff>0</xdr:rowOff>
    </xdr:from>
    <xdr:to>
      <xdr:col>0</xdr:col>
      <xdr:colOff>0</xdr:colOff>
      <xdr:row>5</xdr:row>
      <xdr:rowOff>0</xdr:rowOff>
    </xdr:to>
    <xdr:sp macro="" textlink="">
      <xdr:nvSpPr>
        <xdr:cNvPr id="4" name="Line 3"/>
        <xdr:cNvSpPr>
          <a:spLocks noChangeShapeType="1"/>
        </xdr:cNvSpPr>
      </xdr:nvSpPr>
      <xdr:spPr bwMode="auto">
        <a:xfrm>
          <a:off x="172135800" y="19354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5</xdr:row>
      <xdr:rowOff>0</xdr:rowOff>
    </xdr:from>
    <xdr:to>
      <xdr:col>0</xdr:col>
      <xdr:colOff>0</xdr:colOff>
      <xdr:row>5</xdr:row>
      <xdr:rowOff>0</xdr:rowOff>
    </xdr:to>
    <xdr:sp macro="" textlink="">
      <xdr:nvSpPr>
        <xdr:cNvPr id="5" name="Line 4"/>
        <xdr:cNvSpPr>
          <a:spLocks noChangeShapeType="1"/>
        </xdr:cNvSpPr>
      </xdr:nvSpPr>
      <xdr:spPr bwMode="auto">
        <a:xfrm>
          <a:off x="172135800" y="19354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5</xdr:row>
      <xdr:rowOff>0</xdr:rowOff>
    </xdr:from>
    <xdr:to>
      <xdr:col>0</xdr:col>
      <xdr:colOff>0</xdr:colOff>
      <xdr:row>5</xdr:row>
      <xdr:rowOff>0</xdr:rowOff>
    </xdr:to>
    <xdr:sp macro="" textlink="">
      <xdr:nvSpPr>
        <xdr:cNvPr id="6" name="AutoShape 5"/>
        <xdr:cNvSpPr>
          <a:spLocks noChangeArrowheads="1"/>
        </xdr:cNvSpPr>
      </xdr:nvSpPr>
      <xdr:spPr bwMode="auto">
        <a:xfrm>
          <a:off x="172135800" y="193548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0</xdr:col>
      <xdr:colOff>0</xdr:colOff>
      <xdr:row>5</xdr:row>
      <xdr:rowOff>0</xdr:rowOff>
    </xdr:from>
    <xdr:to>
      <xdr:col>0</xdr:col>
      <xdr:colOff>0</xdr:colOff>
      <xdr:row>5</xdr:row>
      <xdr:rowOff>0</xdr:rowOff>
    </xdr:to>
    <xdr:sp macro="" textlink="">
      <xdr:nvSpPr>
        <xdr:cNvPr id="7" name="AutoShape 6"/>
        <xdr:cNvSpPr>
          <a:spLocks noChangeArrowheads="1"/>
        </xdr:cNvSpPr>
      </xdr:nvSpPr>
      <xdr:spPr bwMode="auto">
        <a:xfrm>
          <a:off x="172135800" y="193548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0</xdr:col>
      <xdr:colOff>0</xdr:colOff>
      <xdr:row>5</xdr:row>
      <xdr:rowOff>0</xdr:rowOff>
    </xdr:from>
    <xdr:to>
      <xdr:col>0</xdr:col>
      <xdr:colOff>0</xdr:colOff>
      <xdr:row>5</xdr:row>
      <xdr:rowOff>0</xdr:rowOff>
    </xdr:to>
    <xdr:sp macro="" textlink="">
      <xdr:nvSpPr>
        <xdr:cNvPr id="8" name="AutoShape 7"/>
        <xdr:cNvSpPr>
          <a:spLocks noChangeArrowheads="1"/>
        </xdr:cNvSpPr>
      </xdr:nvSpPr>
      <xdr:spPr bwMode="auto">
        <a:xfrm>
          <a:off x="172135800" y="193548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0</xdr:col>
      <xdr:colOff>0</xdr:colOff>
      <xdr:row>5</xdr:row>
      <xdr:rowOff>0</xdr:rowOff>
    </xdr:from>
    <xdr:to>
      <xdr:col>0</xdr:col>
      <xdr:colOff>0</xdr:colOff>
      <xdr:row>5</xdr:row>
      <xdr:rowOff>0</xdr:rowOff>
    </xdr:to>
    <xdr:sp macro="" textlink="">
      <xdr:nvSpPr>
        <xdr:cNvPr id="9" name="AutoShape 8"/>
        <xdr:cNvSpPr>
          <a:spLocks noChangeArrowheads="1"/>
        </xdr:cNvSpPr>
      </xdr:nvSpPr>
      <xdr:spPr bwMode="auto">
        <a:xfrm>
          <a:off x="172135800" y="193548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1</xdr:col>
      <xdr:colOff>0</xdr:colOff>
      <xdr:row>5</xdr:row>
      <xdr:rowOff>0</xdr:rowOff>
    </xdr:from>
    <xdr:to>
      <xdr:col>1</xdr:col>
      <xdr:colOff>0</xdr:colOff>
      <xdr:row>5</xdr:row>
      <xdr:rowOff>0</xdr:rowOff>
    </xdr:to>
    <xdr:sp macro="" textlink="">
      <xdr:nvSpPr>
        <xdr:cNvPr id="10" name="Line 9"/>
        <xdr:cNvSpPr>
          <a:spLocks noChangeShapeType="1"/>
        </xdr:cNvSpPr>
      </xdr:nvSpPr>
      <xdr:spPr bwMode="auto">
        <a:xfrm>
          <a:off x="169621200" y="19354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5</xdr:row>
      <xdr:rowOff>0</xdr:rowOff>
    </xdr:from>
    <xdr:to>
      <xdr:col>1</xdr:col>
      <xdr:colOff>0</xdr:colOff>
      <xdr:row>5</xdr:row>
      <xdr:rowOff>0</xdr:rowOff>
    </xdr:to>
    <xdr:sp macro="" textlink="">
      <xdr:nvSpPr>
        <xdr:cNvPr id="11" name="Line 10"/>
        <xdr:cNvSpPr>
          <a:spLocks noChangeShapeType="1"/>
        </xdr:cNvSpPr>
      </xdr:nvSpPr>
      <xdr:spPr bwMode="auto">
        <a:xfrm>
          <a:off x="169621200" y="19354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5</xdr:row>
      <xdr:rowOff>0</xdr:rowOff>
    </xdr:from>
    <xdr:to>
      <xdr:col>1</xdr:col>
      <xdr:colOff>0</xdr:colOff>
      <xdr:row>5</xdr:row>
      <xdr:rowOff>0</xdr:rowOff>
    </xdr:to>
    <xdr:sp macro="" textlink="">
      <xdr:nvSpPr>
        <xdr:cNvPr id="12" name="Line 11"/>
        <xdr:cNvSpPr>
          <a:spLocks noChangeShapeType="1"/>
        </xdr:cNvSpPr>
      </xdr:nvSpPr>
      <xdr:spPr bwMode="auto">
        <a:xfrm>
          <a:off x="169621200" y="19354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5</xdr:row>
      <xdr:rowOff>0</xdr:rowOff>
    </xdr:from>
    <xdr:to>
      <xdr:col>1</xdr:col>
      <xdr:colOff>0</xdr:colOff>
      <xdr:row>5</xdr:row>
      <xdr:rowOff>0</xdr:rowOff>
    </xdr:to>
    <xdr:sp macro="" textlink="">
      <xdr:nvSpPr>
        <xdr:cNvPr id="13" name="Line 12"/>
        <xdr:cNvSpPr>
          <a:spLocks noChangeShapeType="1"/>
        </xdr:cNvSpPr>
      </xdr:nvSpPr>
      <xdr:spPr bwMode="auto">
        <a:xfrm>
          <a:off x="169621200" y="19354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5</xdr:row>
      <xdr:rowOff>0</xdr:rowOff>
    </xdr:from>
    <xdr:to>
      <xdr:col>1</xdr:col>
      <xdr:colOff>0</xdr:colOff>
      <xdr:row>5</xdr:row>
      <xdr:rowOff>0</xdr:rowOff>
    </xdr:to>
    <xdr:sp macro="" textlink="">
      <xdr:nvSpPr>
        <xdr:cNvPr id="14" name="AutoShape 13"/>
        <xdr:cNvSpPr>
          <a:spLocks noChangeArrowheads="1"/>
        </xdr:cNvSpPr>
      </xdr:nvSpPr>
      <xdr:spPr bwMode="auto">
        <a:xfrm>
          <a:off x="169621200" y="193548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1</xdr:col>
      <xdr:colOff>0</xdr:colOff>
      <xdr:row>5</xdr:row>
      <xdr:rowOff>0</xdr:rowOff>
    </xdr:from>
    <xdr:to>
      <xdr:col>1</xdr:col>
      <xdr:colOff>0</xdr:colOff>
      <xdr:row>5</xdr:row>
      <xdr:rowOff>0</xdr:rowOff>
    </xdr:to>
    <xdr:sp macro="" textlink="">
      <xdr:nvSpPr>
        <xdr:cNvPr id="15" name="AutoShape 14"/>
        <xdr:cNvSpPr>
          <a:spLocks noChangeArrowheads="1"/>
        </xdr:cNvSpPr>
      </xdr:nvSpPr>
      <xdr:spPr bwMode="auto">
        <a:xfrm>
          <a:off x="169621200" y="193548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1</xdr:col>
      <xdr:colOff>0</xdr:colOff>
      <xdr:row>5</xdr:row>
      <xdr:rowOff>0</xdr:rowOff>
    </xdr:from>
    <xdr:to>
      <xdr:col>1</xdr:col>
      <xdr:colOff>0</xdr:colOff>
      <xdr:row>5</xdr:row>
      <xdr:rowOff>0</xdr:rowOff>
    </xdr:to>
    <xdr:sp macro="" textlink="">
      <xdr:nvSpPr>
        <xdr:cNvPr id="16" name="AutoShape 15"/>
        <xdr:cNvSpPr>
          <a:spLocks noChangeArrowheads="1"/>
        </xdr:cNvSpPr>
      </xdr:nvSpPr>
      <xdr:spPr bwMode="auto">
        <a:xfrm>
          <a:off x="169621200" y="193548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1</xdr:col>
      <xdr:colOff>0</xdr:colOff>
      <xdr:row>5</xdr:row>
      <xdr:rowOff>0</xdr:rowOff>
    </xdr:from>
    <xdr:to>
      <xdr:col>1</xdr:col>
      <xdr:colOff>0</xdr:colOff>
      <xdr:row>5</xdr:row>
      <xdr:rowOff>0</xdr:rowOff>
    </xdr:to>
    <xdr:sp macro="" textlink="">
      <xdr:nvSpPr>
        <xdr:cNvPr id="17" name="AutoShape 16"/>
        <xdr:cNvSpPr>
          <a:spLocks noChangeArrowheads="1"/>
        </xdr:cNvSpPr>
      </xdr:nvSpPr>
      <xdr:spPr bwMode="auto">
        <a:xfrm>
          <a:off x="169621200" y="193548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0</xdr:col>
      <xdr:colOff>0</xdr:colOff>
      <xdr:row>1</xdr:row>
      <xdr:rowOff>0</xdr:rowOff>
    </xdr:from>
    <xdr:to>
      <xdr:col>0</xdr:col>
      <xdr:colOff>0</xdr:colOff>
      <xdr:row>1</xdr:row>
      <xdr:rowOff>91681</xdr:rowOff>
    </xdr:to>
    <xdr:sp macro="" textlink="">
      <xdr:nvSpPr>
        <xdr:cNvPr id="18" name="Rectangle 33"/>
        <xdr:cNvSpPr>
          <a:spLocks noChangeArrowheads="1"/>
        </xdr:cNvSpPr>
      </xdr:nvSpPr>
      <xdr:spPr bwMode="auto">
        <a:xfrm>
          <a:off x="172135800" y="434340"/>
          <a:ext cx="0" cy="91681"/>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32004" rIns="36576" bIns="0" anchor="t" upright="1"/>
        <a:lstStyle/>
        <a:p>
          <a:pPr algn="r" rtl="1">
            <a:defRPr sz="1000"/>
          </a:pPr>
          <a:r>
            <a:rPr lang="en-US" sz="1600" b="1" i="0" u="none" strike="noStrike" baseline="0">
              <a:solidFill>
                <a:srgbClr val="000000"/>
              </a:solidFill>
              <a:latin typeface="Arial"/>
              <a:cs typeface="Arial"/>
            </a:rPr>
            <a:t>مليون جنيه</a:t>
          </a:r>
        </a:p>
      </xdr:txBody>
    </xdr:sp>
    <xdr:clientData/>
  </xdr:twoCellAnchor>
  <xdr:twoCellAnchor>
    <xdr:from>
      <xdr:col>12</xdr:col>
      <xdr:colOff>5092065</xdr:colOff>
      <xdr:row>1</xdr:row>
      <xdr:rowOff>5080</xdr:rowOff>
    </xdr:from>
    <xdr:to>
      <xdr:col>12</xdr:col>
      <xdr:colOff>6052426</xdr:colOff>
      <xdr:row>1</xdr:row>
      <xdr:rowOff>359156</xdr:rowOff>
    </xdr:to>
    <xdr:sp macro="" textlink="">
      <xdr:nvSpPr>
        <xdr:cNvPr id="19" name="Rectangle 37"/>
        <xdr:cNvSpPr>
          <a:spLocks noChangeArrowheads="1"/>
        </xdr:cNvSpPr>
      </xdr:nvSpPr>
      <xdr:spPr bwMode="auto">
        <a:xfrm>
          <a:off x="152420714" y="439420"/>
          <a:ext cx="960361" cy="354076"/>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22860" rIns="27432" bIns="0" anchor="t" upright="1"/>
        <a:lstStyle/>
        <a:p>
          <a:pPr algn="r" rtl="1">
            <a:defRPr sz="1000"/>
          </a:pPr>
          <a:r>
            <a:rPr lang="en-US" sz="1600" b="1" i="0" u="none" strike="noStrike" baseline="0">
              <a:solidFill>
                <a:srgbClr val="000000"/>
              </a:solidFill>
              <a:latin typeface="Arial"/>
              <a:cs typeface="Arial"/>
            </a:rPr>
            <a:t>مليون جنيه</a:t>
          </a:r>
        </a:p>
      </xdr:txBody>
    </xdr:sp>
    <xdr:clientData/>
  </xdr:twoCellAnchor>
  <xdr:twoCellAnchor>
    <xdr:from>
      <xdr:col>13</xdr:col>
      <xdr:colOff>0</xdr:colOff>
      <xdr:row>1</xdr:row>
      <xdr:rowOff>0</xdr:rowOff>
    </xdr:from>
    <xdr:to>
      <xdr:col>13</xdr:col>
      <xdr:colOff>0</xdr:colOff>
      <xdr:row>1</xdr:row>
      <xdr:rowOff>91681</xdr:rowOff>
    </xdr:to>
    <xdr:sp macro="" textlink="">
      <xdr:nvSpPr>
        <xdr:cNvPr id="20" name="Rectangle 38"/>
        <xdr:cNvSpPr>
          <a:spLocks noChangeArrowheads="1"/>
        </xdr:cNvSpPr>
      </xdr:nvSpPr>
      <xdr:spPr bwMode="auto">
        <a:xfrm>
          <a:off x="152278080" y="434340"/>
          <a:ext cx="0" cy="91681"/>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22860" rIns="27432" bIns="0" anchor="t" upright="1"/>
        <a:lstStyle/>
        <a:p>
          <a:pPr algn="r" rtl="1">
            <a:defRPr sz="1000"/>
          </a:pPr>
          <a:r>
            <a:rPr lang="en-US" sz="1600" b="1" i="0" u="none" strike="noStrike" baseline="0">
              <a:solidFill>
                <a:srgbClr val="000000"/>
              </a:solidFill>
              <a:latin typeface="Arial"/>
              <a:cs typeface="Arial"/>
            </a:rPr>
            <a:t>مليون جنيه</a:t>
          </a:r>
        </a:p>
      </xdr:txBody>
    </xdr:sp>
    <xdr:clientData/>
  </xdr:twoCellAnchor>
  <xdr:twoCellAnchor>
    <xdr:from>
      <xdr:col>13</xdr:col>
      <xdr:colOff>0</xdr:colOff>
      <xdr:row>1</xdr:row>
      <xdr:rowOff>0</xdr:rowOff>
    </xdr:from>
    <xdr:to>
      <xdr:col>13</xdr:col>
      <xdr:colOff>0</xdr:colOff>
      <xdr:row>1</xdr:row>
      <xdr:rowOff>116219</xdr:rowOff>
    </xdr:to>
    <xdr:sp macro="" textlink="">
      <xdr:nvSpPr>
        <xdr:cNvPr id="21" name="Rectangle 42"/>
        <xdr:cNvSpPr>
          <a:spLocks noChangeArrowheads="1"/>
        </xdr:cNvSpPr>
      </xdr:nvSpPr>
      <xdr:spPr bwMode="auto">
        <a:xfrm>
          <a:off x="152278080" y="434340"/>
          <a:ext cx="0" cy="116219"/>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22860" rIns="27432" bIns="0" anchor="t" upright="1"/>
        <a:lstStyle/>
        <a:p>
          <a:pPr algn="r" rtl="1">
            <a:defRPr sz="1000"/>
          </a:pPr>
          <a:r>
            <a:rPr lang="en-US" sz="1600" b="1" i="0" u="none" strike="noStrike" baseline="0">
              <a:solidFill>
                <a:srgbClr val="000000"/>
              </a:solidFill>
              <a:latin typeface="Arial"/>
              <a:cs typeface="Arial"/>
            </a:rPr>
            <a:t>مليون جنيه</a:t>
          </a:r>
        </a:p>
      </xdr:txBody>
    </xdr:sp>
    <xdr:clientData/>
  </xdr:twoCellAnchor>
  <xdr:twoCellAnchor>
    <xdr:from>
      <xdr:col>0</xdr:col>
      <xdr:colOff>0</xdr:colOff>
      <xdr:row>5</xdr:row>
      <xdr:rowOff>0</xdr:rowOff>
    </xdr:from>
    <xdr:to>
      <xdr:col>0</xdr:col>
      <xdr:colOff>0</xdr:colOff>
      <xdr:row>5</xdr:row>
      <xdr:rowOff>0</xdr:rowOff>
    </xdr:to>
    <xdr:sp macro="" textlink="">
      <xdr:nvSpPr>
        <xdr:cNvPr id="22" name="Line 43"/>
        <xdr:cNvSpPr>
          <a:spLocks noChangeShapeType="1"/>
        </xdr:cNvSpPr>
      </xdr:nvSpPr>
      <xdr:spPr bwMode="auto">
        <a:xfrm>
          <a:off x="172135800" y="19354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5</xdr:row>
      <xdr:rowOff>0</xdr:rowOff>
    </xdr:from>
    <xdr:to>
      <xdr:col>0</xdr:col>
      <xdr:colOff>0</xdr:colOff>
      <xdr:row>5</xdr:row>
      <xdr:rowOff>0</xdr:rowOff>
    </xdr:to>
    <xdr:sp macro="" textlink="">
      <xdr:nvSpPr>
        <xdr:cNvPr id="23" name="Line 44"/>
        <xdr:cNvSpPr>
          <a:spLocks noChangeShapeType="1"/>
        </xdr:cNvSpPr>
      </xdr:nvSpPr>
      <xdr:spPr bwMode="auto">
        <a:xfrm>
          <a:off x="172135800" y="19354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5</xdr:row>
      <xdr:rowOff>0</xdr:rowOff>
    </xdr:from>
    <xdr:to>
      <xdr:col>0</xdr:col>
      <xdr:colOff>0</xdr:colOff>
      <xdr:row>5</xdr:row>
      <xdr:rowOff>0</xdr:rowOff>
    </xdr:to>
    <xdr:sp macro="" textlink="">
      <xdr:nvSpPr>
        <xdr:cNvPr id="24" name="Line 45"/>
        <xdr:cNvSpPr>
          <a:spLocks noChangeShapeType="1"/>
        </xdr:cNvSpPr>
      </xdr:nvSpPr>
      <xdr:spPr bwMode="auto">
        <a:xfrm>
          <a:off x="172135800" y="19354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5</xdr:row>
      <xdr:rowOff>0</xdr:rowOff>
    </xdr:from>
    <xdr:to>
      <xdr:col>0</xdr:col>
      <xdr:colOff>0</xdr:colOff>
      <xdr:row>5</xdr:row>
      <xdr:rowOff>0</xdr:rowOff>
    </xdr:to>
    <xdr:sp macro="" textlink="">
      <xdr:nvSpPr>
        <xdr:cNvPr id="25" name="Line 46"/>
        <xdr:cNvSpPr>
          <a:spLocks noChangeShapeType="1"/>
        </xdr:cNvSpPr>
      </xdr:nvSpPr>
      <xdr:spPr bwMode="auto">
        <a:xfrm>
          <a:off x="172135800" y="19354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5</xdr:row>
      <xdr:rowOff>0</xdr:rowOff>
    </xdr:from>
    <xdr:to>
      <xdr:col>0</xdr:col>
      <xdr:colOff>0</xdr:colOff>
      <xdr:row>5</xdr:row>
      <xdr:rowOff>0</xdr:rowOff>
    </xdr:to>
    <xdr:sp macro="" textlink="">
      <xdr:nvSpPr>
        <xdr:cNvPr id="26" name="AutoShape 47"/>
        <xdr:cNvSpPr>
          <a:spLocks noChangeArrowheads="1"/>
        </xdr:cNvSpPr>
      </xdr:nvSpPr>
      <xdr:spPr bwMode="auto">
        <a:xfrm>
          <a:off x="172135800" y="193548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0</xdr:col>
      <xdr:colOff>0</xdr:colOff>
      <xdr:row>5</xdr:row>
      <xdr:rowOff>0</xdr:rowOff>
    </xdr:from>
    <xdr:to>
      <xdr:col>0</xdr:col>
      <xdr:colOff>0</xdr:colOff>
      <xdr:row>5</xdr:row>
      <xdr:rowOff>0</xdr:rowOff>
    </xdr:to>
    <xdr:sp macro="" textlink="">
      <xdr:nvSpPr>
        <xdr:cNvPr id="27" name="AutoShape 48"/>
        <xdr:cNvSpPr>
          <a:spLocks noChangeArrowheads="1"/>
        </xdr:cNvSpPr>
      </xdr:nvSpPr>
      <xdr:spPr bwMode="auto">
        <a:xfrm>
          <a:off x="172135800" y="193548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0</xdr:col>
      <xdr:colOff>0</xdr:colOff>
      <xdr:row>5</xdr:row>
      <xdr:rowOff>0</xdr:rowOff>
    </xdr:from>
    <xdr:to>
      <xdr:col>0</xdr:col>
      <xdr:colOff>0</xdr:colOff>
      <xdr:row>5</xdr:row>
      <xdr:rowOff>0</xdr:rowOff>
    </xdr:to>
    <xdr:sp macro="" textlink="">
      <xdr:nvSpPr>
        <xdr:cNvPr id="28" name="AutoShape 49"/>
        <xdr:cNvSpPr>
          <a:spLocks noChangeArrowheads="1"/>
        </xdr:cNvSpPr>
      </xdr:nvSpPr>
      <xdr:spPr bwMode="auto">
        <a:xfrm>
          <a:off x="172135800" y="193548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0</xdr:col>
      <xdr:colOff>0</xdr:colOff>
      <xdr:row>5</xdr:row>
      <xdr:rowOff>0</xdr:rowOff>
    </xdr:from>
    <xdr:to>
      <xdr:col>0</xdr:col>
      <xdr:colOff>0</xdr:colOff>
      <xdr:row>5</xdr:row>
      <xdr:rowOff>0</xdr:rowOff>
    </xdr:to>
    <xdr:sp macro="" textlink="">
      <xdr:nvSpPr>
        <xdr:cNvPr id="29" name="AutoShape 50"/>
        <xdr:cNvSpPr>
          <a:spLocks noChangeArrowheads="1"/>
        </xdr:cNvSpPr>
      </xdr:nvSpPr>
      <xdr:spPr bwMode="auto">
        <a:xfrm>
          <a:off x="172135800" y="193548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0</xdr:col>
      <xdr:colOff>0</xdr:colOff>
      <xdr:row>1</xdr:row>
      <xdr:rowOff>0</xdr:rowOff>
    </xdr:from>
    <xdr:to>
      <xdr:col>0</xdr:col>
      <xdr:colOff>0</xdr:colOff>
      <xdr:row>1</xdr:row>
      <xdr:rowOff>142875</xdr:rowOff>
    </xdr:to>
    <xdr:sp macro="" textlink="">
      <xdr:nvSpPr>
        <xdr:cNvPr id="30" name="Rectangle 51"/>
        <xdr:cNvSpPr>
          <a:spLocks noChangeArrowheads="1"/>
        </xdr:cNvSpPr>
      </xdr:nvSpPr>
      <xdr:spPr bwMode="auto">
        <a:xfrm>
          <a:off x="172135800" y="434340"/>
          <a:ext cx="0" cy="14287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22860" rIns="27432" bIns="0" anchor="t" upright="1"/>
        <a:lstStyle/>
        <a:p>
          <a:pPr algn="r" rtl="1">
            <a:defRPr sz="1000"/>
          </a:pPr>
          <a:r>
            <a:rPr lang="en-US" sz="1600" b="1" i="0" u="none" strike="noStrike" baseline="0">
              <a:solidFill>
                <a:srgbClr val="000000"/>
              </a:solidFill>
              <a:latin typeface="Arial"/>
              <a:cs typeface="Arial"/>
            </a:rPr>
            <a:t>مليون جنيه</a:t>
          </a:r>
        </a:p>
      </xdr:txBody>
    </xdr:sp>
    <xdr:clientData/>
  </xdr:twoCellAnchor>
  <xdr:twoCellAnchor>
    <xdr:from>
      <xdr:col>0</xdr:col>
      <xdr:colOff>0</xdr:colOff>
      <xdr:row>0</xdr:row>
      <xdr:rowOff>142875</xdr:rowOff>
    </xdr:from>
    <xdr:to>
      <xdr:col>0</xdr:col>
      <xdr:colOff>0</xdr:colOff>
      <xdr:row>1</xdr:row>
      <xdr:rowOff>76200</xdr:rowOff>
    </xdr:to>
    <xdr:sp macro="" textlink="">
      <xdr:nvSpPr>
        <xdr:cNvPr id="31" name="Rectangle 52"/>
        <xdr:cNvSpPr>
          <a:spLocks noChangeArrowheads="1"/>
        </xdr:cNvSpPr>
      </xdr:nvSpPr>
      <xdr:spPr bwMode="auto">
        <a:xfrm>
          <a:off x="172135800" y="142875"/>
          <a:ext cx="0" cy="36766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22860" rIns="27432" bIns="0" anchor="t" upright="1"/>
        <a:lstStyle/>
        <a:p>
          <a:pPr algn="r" rtl="1">
            <a:lnSpc>
              <a:spcPts val="1400"/>
            </a:lnSpc>
            <a:defRPr sz="1000"/>
          </a:pPr>
          <a:r>
            <a:rPr lang="en-US" sz="1600" b="1" i="0" u="none" strike="noStrike" baseline="0">
              <a:solidFill>
                <a:srgbClr val="000000"/>
              </a:solidFill>
              <a:latin typeface="Arial"/>
              <a:cs typeface="Arial"/>
            </a:rPr>
            <a:t>بند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5</xdr:row>
      <xdr:rowOff>0</xdr:rowOff>
    </xdr:from>
    <xdr:to>
      <xdr:col>0</xdr:col>
      <xdr:colOff>0</xdr:colOff>
      <xdr:row>5</xdr:row>
      <xdr:rowOff>0</xdr:rowOff>
    </xdr:to>
    <xdr:sp macro="" textlink="">
      <xdr:nvSpPr>
        <xdr:cNvPr id="2" name="Line 1"/>
        <xdr:cNvSpPr>
          <a:spLocks noChangeShapeType="1"/>
        </xdr:cNvSpPr>
      </xdr:nvSpPr>
      <xdr:spPr bwMode="auto">
        <a:xfrm>
          <a:off x="172059600" y="19354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5</xdr:row>
      <xdr:rowOff>0</xdr:rowOff>
    </xdr:from>
    <xdr:to>
      <xdr:col>0</xdr:col>
      <xdr:colOff>0</xdr:colOff>
      <xdr:row>5</xdr:row>
      <xdr:rowOff>0</xdr:rowOff>
    </xdr:to>
    <xdr:sp macro="" textlink="">
      <xdr:nvSpPr>
        <xdr:cNvPr id="3" name="Line 2"/>
        <xdr:cNvSpPr>
          <a:spLocks noChangeShapeType="1"/>
        </xdr:cNvSpPr>
      </xdr:nvSpPr>
      <xdr:spPr bwMode="auto">
        <a:xfrm>
          <a:off x="172059600" y="19354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5</xdr:row>
      <xdr:rowOff>0</xdr:rowOff>
    </xdr:from>
    <xdr:to>
      <xdr:col>0</xdr:col>
      <xdr:colOff>0</xdr:colOff>
      <xdr:row>5</xdr:row>
      <xdr:rowOff>0</xdr:rowOff>
    </xdr:to>
    <xdr:sp macro="" textlink="">
      <xdr:nvSpPr>
        <xdr:cNvPr id="4" name="Line 3"/>
        <xdr:cNvSpPr>
          <a:spLocks noChangeShapeType="1"/>
        </xdr:cNvSpPr>
      </xdr:nvSpPr>
      <xdr:spPr bwMode="auto">
        <a:xfrm>
          <a:off x="172059600" y="19354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5</xdr:row>
      <xdr:rowOff>0</xdr:rowOff>
    </xdr:from>
    <xdr:to>
      <xdr:col>0</xdr:col>
      <xdr:colOff>0</xdr:colOff>
      <xdr:row>5</xdr:row>
      <xdr:rowOff>0</xdr:rowOff>
    </xdr:to>
    <xdr:sp macro="" textlink="">
      <xdr:nvSpPr>
        <xdr:cNvPr id="5" name="Line 4"/>
        <xdr:cNvSpPr>
          <a:spLocks noChangeShapeType="1"/>
        </xdr:cNvSpPr>
      </xdr:nvSpPr>
      <xdr:spPr bwMode="auto">
        <a:xfrm>
          <a:off x="172059600" y="19354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5</xdr:row>
      <xdr:rowOff>0</xdr:rowOff>
    </xdr:from>
    <xdr:to>
      <xdr:col>0</xdr:col>
      <xdr:colOff>0</xdr:colOff>
      <xdr:row>5</xdr:row>
      <xdr:rowOff>0</xdr:rowOff>
    </xdr:to>
    <xdr:sp macro="" textlink="">
      <xdr:nvSpPr>
        <xdr:cNvPr id="6" name="AutoShape 5"/>
        <xdr:cNvSpPr>
          <a:spLocks noChangeArrowheads="1"/>
        </xdr:cNvSpPr>
      </xdr:nvSpPr>
      <xdr:spPr bwMode="auto">
        <a:xfrm>
          <a:off x="172059600" y="193548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0</xdr:col>
      <xdr:colOff>0</xdr:colOff>
      <xdr:row>5</xdr:row>
      <xdr:rowOff>0</xdr:rowOff>
    </xdr:from>
    <xdr:to>
      <xdr:col>0</xdr:col>
      <xdr:colOff>0</xdr:colOff>
      <xdr:row>5</xdr:row>
      <xdr:rowOff>0</xdr:rowOff>
    </xdr:to>
    <xdr:sp macro="" textlink="">
      <xdr:nvSpPr>
        <xdr:cNvPr id="7" name="AutoShape 6"/>
        <xdr:cNvSpPr>
          <a:spLocks noChangeArrowheads="1"/>
        </xdr:cNvSpPr>
      </xdr:nvSpPr>
      <xdr:spPr bwMode="auto">
        <a:xfrm>
          <a:off x="172059600" y="193548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0</xdr:col>
      <xdr:colOff>0</xdr:colOff>
      <xdr:row>5</xdr:row>
      <xdr:rowOff>0</xdr:rowOff>
    </xdr:from>
    <xdr:to>
      <xdr:col>0</xdr:col>
      <xdr:colOff>0</xdr:colOff>
      <xdr:row>5</xdr:row>
      <xdr:rowOff>0</xdr:rowOff>
    </xdr:to>
    <xdr:sp macro="" textlink="">
      <xdr:nvSpPr>
        <xdr:cNvPr id="8" name="AutoShape 7"/>
        <xdr:cNvSpPr>
          <a:spLocks noChangeArrowheads="1"/>
        </xdr:cNvSpPr>
      </xdr:nvSpPr>
      <xdr:spPr bwMode="auto">
        <a:xfrm>
          <a:off x="172059600" y="193548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0</xdr:col>
      <xdr:colOff>0</xdr:colOff>
      <xdr:row>5</xdr:row>
      <xdr:rowOff>0</xdr:rowOff>
    </xdr:from>
    <xdr:to>
      <xdr:col>0</xdr:col>
      <xdr:colOff>0</xdr:colOff>
      <xdr:row>5</xdr:row>
      <xdr:rowOff>0</xdr:rowOff>
    </xdr:to>
    <xdr:sp macro="" textlink="">
      <xdr:nvSpPr>
        <xdr:cNvPr id="9" name="AutoShape 8"/>
        <xdr:cNvSpPr>
          <a:spLocks noChangeArrowheads="1"/>
        </xdr:cNvSpPr>
      </xdr:nvSpPr>
      <xdr:spPr bwMode="auto">
        <a:xfrm>
          <a:off x="172059600" y="193548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1</xdr:col>
      <xdr:colOff>0</xdr:colOff>
      <xdr:row>5</xdr:row>
      <xdr:rowOff>0</xdr:rowOff>
    </xdr:from>
    <xdr:to>
      <xdr:col>1</xdr:col>
      <xdr:colOff>0</xdr:colOff>
      <xdr:row>5</xdr:row>
      <xdr:rowOff>0</xdr:rowOff>
    </xdr:to>
    <xdr:sp macro="" textlink="">
      <xdr:nvSpPr>
        <xdr:cNvPr id="10" name="Line 9"/>
        <xdr:cNvSpPr>
          <a:spLocks noChangeShapeType="1"/>
        </xdr:cNvSpPr>
      </xdr:nvSpPr>
      <xdr:spPr bwMode="auto">
        <a:xfrm>
          <a:off x="169118280" y="19354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5</xdr:row>
      <xdr:rowOff>0</xdr:rowOff>
    </xdr:from>
    <xdr:to>
      <xdr:col>1</xdr:col>
      <xdr:colOff>0</xdr:colOff>
      <xdr:row>5</xdr:row>
      <xdr:rowOff>0</xdr:rowOff>
    </xdr:to>
    <xdr:sp macro="" textlink="">
      <xdr:nvSpPr>
        <xdr:cNvPr id="11" name="Line 10"/>
        <xdr:cNvSpPr>
          <a:spLocks noChangeShapeType="1"/>
        </xdr:cNvSpPr>
      </xdr:nvSpPr>
      <xdr:spPr bwMode="auto">
        <a:xfrm>
          <a:off x="169118280" y="19354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5</xdr:row>
      <xdr:rowOff>0</xdr:rowOff>
    </xdr:from>
    <xdr:to>
      <xdr:col>1</xdr:col>
      <xdr:colOff>0</xdr:colOff>
      <xdr:row>5</xdr:row>
      <xdr:rowOff>0</xdr:rowOff>
    </xdr:to>
    <xdr:sp macro="" textlink="">
      <xdr:nvSpPr>
        <xdr:cNvPr id="12" name="Line 11"/>
        <xdr:cNvSpPr>
          <a:spLocks noChangeShapeType="1"/>
        </xdr:cNvSpPr>
      </xdr:nvSpPr>
      <xdr:spPr bwMode="auto">
        <a:xfrm>
          <a:off x="169118280" y="19354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5</xdr:row>
      <xdr:rowOff>0</xdr:rowOff>
    </xdr:from>
    <xdr:to>
      <xdr:col>1</xdr:col>
      <xdr:colOff>0</xdr:colOff>
      <xdr:row>5</xdr:row>
      <xdr:rowOff>0</xdr:rowOff>
    </xdr:to>
    <xdr:sp macro="" textlink="">
      <xdr:nvSpPr>
        <xdr:cNvPr id="13" name="Line 12"/>
        <xdr:cNvSpPr>
          <a:spLocks noChangeShapeType="1"/>
        </xdr:cNvSpPr>
      </xdr:nvSpPr>
      <xdr:spPr bwMode="auto">
        <a:xfrm>
          <a:off x="169118280" y="19354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5</xdr:row>
      <xdr:rowOff>0</xdr:rowOff>
    </xdr:from>
    <xdr:to>
      <xdr:col>1</xdr:col>
      <xdr:colOff>0</xdr:colOff>
      <xdr:row>5</xdr:row>
      <xdr:rowOff>0</xdr:rowOff>
    </xdr:to>
    <xdr:sp macro="" textlink="">
      <xdr:nvSpPr>
        <xdr:cNvPr id="14" name="AutoShape 13"/>
        <xdr:cNvSpPr>
          <a:spLocks noChangeArrowheads="1"/>
        </xdr:cNvSpPr>
      </xdr:nvSpPr>
      <xdr:spPr bwMode="auto">
        <a:xfrm>
          <a:off x="169118280" y="193548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1</xdr:col>
      <xdr:colOff>0</xdr:colOff>
      <xdr:row>5</xdr:row>
      <xdr:rowOff>0</xdr:rowOff>
    </xdr:from>
    <xdr:to>
      <xdr:col>1</xdr:col>
      <xdr:colOff>0</xdr:colOff>
      <xdr:row>5</xdr:row>
      <xdr:rowOff>0</xdr:rowOff>
    </xdr:to>
    <xdr:sp macro="" textlink="">
      <xdr:nvSpPr>
        <xdr:cNvPr id="15" name="AutoShape 14"/>
        <xdr:cNvSpPr>
          <a:spLocks noChangeArrowheads="1"/>
        </xdr:cNvSpPr>
      </xdr:nvSpPr>
      <xdr:spPr bwMode="auto">
        <a:xfrm>
          <a:off x="169118280" y="193548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1</xdr:col>
      <xdr:colOff>0</xdr:colOff>
      <xdr:row>5</xdr:row>
      <xdr:rowOff>0</xdr:rowOff>
    </xdr:from>
    <xdr:to>
      <xdr:col>1</xdr:col>
      <xdr:colOff>0</xdr:colOff>
      <xdr:row>5</xdr:row>
      <xdr:rowOff>0</xdr:rowOff>
    </xdr:to>
    <xdr:sp macro="" textlink="">
      <xdr:nvSpPr>
        <xdr:cNvPr id="16" name="AutoShape 15"/>
        <xdr:cNvSpPr>
          <a:spLocks noChangeArrowheads="1"/>
        </xdr:cNvSpPr>
      </xdr:nvSpPr>
      <xdr:spPr bwMode="auto">
        <a:xfrm>
          <a:off x="169118280" y="193548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1</xdr:col>
      <xdr:colOff>0</xdr:colOff>
      <xdr:row>5</xdr:row>
      <xdr:rowOff>0</xdr:rowOff>
    </xdr:from>
    <xdr:to>
      <xdr:col>1</xdr:col>
      <xdr:colOff>0</xdr:colOff>
      <xdr:row>5</xdr:row>
      <xdr:rowOff>0</xdr:rowOff>
    </xdr:to>
    <xdr:sp macro="" textlink="">
      <xdr:nvSpPr>
        <xdr:cNvPr id="17" name="AutoShape 16"/>
        <xdr:cNvSpPr>
          <a:spLocks noChangeArrowheads="1"/>
        </xdr:cNvSpPr>
      </xdr:nvSpPr>
      <xdr:spPr bwMode="auto">
        <a:xfrm>
          <a:off x="169118280" y="193548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0</xdr:col>
      <xdr:colOff>0</xdr:colOff>
      <xdr:row>1</xdr:row>
      <xdr:rowOff>0</xdr:rowOff>
    </xdr:from>
    <xdr:to>
      <xdr:col>0</xdr:col>
      <xdr:colOff>0</xdr:colOff>
      <xdr:row>1</xdr:row>
      <xdr:rowOff>91681</xdr:rowOff>
    </xdr:to>
    <xdr:sp macro="" textlink="">
      <xdr:nvSpPr>
        <xdr:cNvPr id="18" name="Rectangle 33"/>
        <xdr:cNvSpPr>
          <a:spLocks noChangeArrowheads="1"/>
        </xdr:cNvSpPr>
      </xdr:nvSpPr>
      <xdr:spPr bwMode="auto">
        <a:xfrm>
          <a:off x="172059600" y="434340"/>
          <a:ext cx="0" cy="91681"/>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32004" rIns="36576" bIns="0" anchor="t" upright="1"/>
        <a:lstStyle/>
        <a:p>
          <a:pPr algn="r" rtl="1">
            <a:defRPr sz="1000"/>
          </a:pPr>
          <a:r>
            <a:rPr lang="en-US" sz="1600" b="1" i="0" u="none" strike="noStrike" baseline="0">
              <a:solidFill>
                <a:srgbClr val="000000"/>
              </a:solidFill>
              <a:latin typeface="Arial"/>
              <a:cs typeface="Arial"/>
            </a:rPr>
            <a:t>مليون جنيه</a:t>
          </a:r>
        </a:p>
      </xdr:txBody>
    </xdr:sp>
    <xdr:clientData/>
  </xdr:twoCellAnchor>
  <xdr:twoCellAnchor>
    <xdr:from>
      <xdr:col>4</xdr:col>
      <xdr:colOff>5975985</xdr:colOff>
      <xdr:row>1</xdr:row>
      <xdr:rowOff>86360</xdr:rowOff>
    </xdr:from>
    <xdr:to>
      <xdr:col>4</xdr:col>
      <xdr:colOff>6936346</xdr:colOff>
      <xdr:row>1</xdr:row>
      <xdr:rowOff>440436</xdr:rowOff>
    </xdr:to>
    <xdr:sp macro="" textlink="">
      <xdr:nvSpPr>
        <xdr:cNvPr id="19" name="Rectangle 37"/>
        <xdr:cNvSpPr>
          <a:spLocks noChangeArrowheads="1"/>
        </xdr:cNvSpPr>
      </xdr:nvSpPr>
      <xdr:spPr bwMode="auto">
        <a:xfrm>
          <a:off x="157388954" y="520700"/>
          <a:ext cx="960361" cy="354076"/>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22860" rIns="27432" bIns="0" anchor="t" upright="1"/>
        <a:lstStyle/>
        <a:p>
          <a:pPr algn="r" rtl="1">
            <a:defRPr sz="1000"/>
          </a:pPr>
          <a:r>
            <a:rPr lang="en-US" sz="1600" b="1" i="0" u="none" strike="noStrike" baseline="0">
              <a:solidFill>
                <a:srgbClr val="000000"/>
              </a:solidFill>
              <a:latin typeface="Arial"/>
              <a:cs typeface="Arial"/>
            </a:rPr>
            <a:t>مليون جنيه</a:t>
          </a:r>
        </a:p>
      </xdr:txBody>
    </xdr:sp>
    <xdr:clientData/>
  </xdr:twoCellAnchor>
  <xdr:twoCellAnchor>
    <xdr:from>
      <xdr:col>5</xdr:col>
      <xdr:colOff>0</xdr:colOff>
      <xdr:row>1</xdr:row>
      <xdr:rowOff>0</xdr:rowOff>
    </xdr:from>
    <xdr:to>
      <xdr:col>5</xdr:col>
      <xdr:colOff>0</xdr:colOff>
      <xdr:row>1</xdr:row>
      <xdr:rowOff>91681</xdr:rowOff>
    </xdr:to>
    <xdr:sp macro="" textlink="">
      <xdr:nvSpPr>
        <xdr:cNvPr id="20" name="Rectangle 38"/>
        <xdr:cNvSpPr>
          <a:spLocks noChangeArrowheads="1"/>
        </xdr:cNvSpPr>
      </xdr:nvSpPr>
      <xdr:spPr bwMode="auto">
        <a:xfrm>
          <a:off x="157276800" y="434340"/>
          <a:ext cx="0" cy="91681"/>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22860" rIns="27432" bIns="0" anchor="t" upright="1"/>
        <a:lstStyle/>
        <a:p>
          <a:pPr algn="r" rtl="1">
            <a:defRPr sz="1000"/>
          </a:pPr>
          <a:r>
            <a:rPr lang="en-US" sz="1600" b="1" i="0" u="none" strike="noStrike" baseline="0">
              <a:solidFill>
                <a:srgbClr val="000000"/>
              </a:solidFill>
              <a:latin typeface="Arial"/>
              <a:cs typeface="Arial"/>
            </a:rPr>
            <a:t>مليون جنيه</a:t>
          </a:r>
        </a:p>
      </xdr:txBody>
    </xdr:sp>
    <xdr:clientData/>
  </xdr:twoCellAnchor>
  <xdr:twoCellAnchor>
    <xdr:from>
      <xdr:col>5</xdr:col>
      <xdr:colOff>0</xdr:colOff>
      <xdr:row>1</xdr:row>
      <xdr:rowOff>0</xdr:rowOff>
    </xdr:from>
    <xdr:to>
      <xdr:col>5</xdr:col>
      <xdr:colOff>0</xdr:colOff>
      <xdr:row>1</xdr:row>
      <xdr:rowOff>116219</xdr:rowOff>
    </xdr:to>
    <xdr:sp macro="" textlink="">
      <xdr:nvSpPr>
        <xdr:cNvPr id="21" name="Rectangle 42"/>
        <xdr:cNvSpPr>
          <a:spLocks noChangeArrowheads="1"/>
        </xdr:cNvSpPr>
      </xdr:nvSpPr>
      <xdr:spPr bwMode="auto">
        <a:xfrm>
          <a:off x="157276800" y="434340"/>
          <a:ext cx="0" cy="116219"/>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22860" rIns="27432" bIns="0" anchor="t" upright="1"/>
        <a:lstStyle/>
        <a:p>
          <a:pPr algn="r" rtl="1">
            <a:defRPr sz="1000"/>
          </a:pPr>
          <a:r>
            <a:rPr lang="en-US" sz="1600" b="1" i="0" u="none" strike="noStrike" baseline="0">
              <a:solidFill>
                <a:srgbClr val="000000"/>
              </a:solidFill>
              <a:latin typeface="Arial"/>
              <a:cs typeface="Arial"/>
            </a:rPr>
            <a:t>مليون جنيه</a:t>
          </a:r>
        </a:p>
      </xdr:txBody>
    </xdr:sp>
    <xdr:clientData/>
  </xdr:twoCellAnchor>
  <xdr:twoCellAnchor>
    <xdr:from>
      <xdr:col>0</xdr:col>
      <xdr:colOff>0</xdr:colOff>
      <xdr:row>5</xdr:row>
      <xdr:rowOff>0</xdr:rowOff>
    </xdr:from>
    <xdr:to>
      <xdr:col>0</xdr:col>
      <xdr:colOff>0</xdr:colOff>
      <xdr:row>5</xdr:row>
      <xdr:rowOff>0</xdr:rowOff>
    </xdr:to>
    <xdr:sp macro="" textlink="">
      <xdr:nvSpPr>
        <xdr:cNvPr id="22" name="Line 43"/>
        <xdr:cNvSpPr>
          <a:spLocks noChangeShapeType="1"/>
        </xdr:cNvSpPr>
      </xdr:nvSpPr>
      <xdr:spPr bwMode="auto">
        <a:xfrm>
          <a:off x="172059600" y="19354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5</xdr:row>
      <xdr:rowOff>0</xdr:rowOff>
    </xdr:from>
    <xdr:to>
      <xdr:col>0</xdr:col>
      <xdr:colOff>0</xdr:colOff>
      <xdr:row>5</xdr:row>
      <xdr:rowOff>0</xdr:rowOff>
    </xdr:to>
    <xdr:sp macro="" textlink="">
      <xdr:nvSpPr>
        <xdr:cNvPr id="23" name="Line 44"/>
        <xdr:cNvSpPr>
          <a:spLocks noChangeShapeType="1"/>
        </xdr:cNvSpPr>
      </xdr:nvSpPr>
      <xdr:spPr bwMode="auto">
        <a:xfrm>
          <a:off x="172059600" y="19354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5</xdr:row>
      <xdr:rowOff>0</xdr:rowOff>
    </xdr:from>
    <xdr:to>
      <xdr:col>0</xdr:col>
      <xdr:colOff>0</xdr:colOff>
      <xdr:row>5</xdr:row>
      <xdr:rowOff>0</xdr:rowOff>
    </xdr:to>
    <xdr:sp macro="" textlink="">
      <xdr:nvSpPr>
        <xdr:cNvPr id="24" name="Line 45"/>
        <xdr:cNvSpPr>
          <a:spLocks noChangeShapeType="1"/>
        </xdr:cNvSpPr>
      </xdr:nvSpPr>
      <xdr:spPr bwMode="auto">
        <a:xfrm>
          <a:off x="172059600" y="19354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5</xdr:row>
      <xdr:rowOff>0</xdr:rowOff>
    </xdr:from>
    <xdr:to>
      <xdr:col>0</xdr:col>
      <xdr:colOff>0</xdr:colOff>
      <xdr:row>5</xdr:row>
      <xdr:rowOff>0</xdr:rowOff>
    </xdr:to>
    <xdr:sp macro="" textlink="">
      <xdr:nvSpPr>
        <xdr:cNvPr id="25" name="Line 46"/>
        <xdr:cNvSpPr>
          <a:spLocks noChangeShapeType="1"/>
        </xdr:cNvSpPr>
      </xdr:nvSpPr>
      <xdr:spPr bwMode="auto">
        <a:xfrm>
          <a:off x="172059600" y="19354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5</xdr:row>
      <xdr:rowOff>0</xdr:rowOff>
    </xdr:from>
    <xdr:to>
      <xdr:col>0</xdr:col>
      <xdr:colOff>0</xdr:colOff>
      <xdr:row>5</xdr:row>
      <xdr:rowOff>0</xdr:rowOff>
    </xdr:to>
    <xdr:sp macro="" textlink="">
      <xdr:nvSpPr>
        <xdr:cNvPr id="26" name="AutoShape 47"/>
        <xdr:cNvSpPr>
          <a:spLocks noChangeArrowheads="1"/>
        </xdr:cNvSpPr>
      </xdr:nvSpPr>
      <xdr:spPr bwMode="auto">
        <a:xfrm>
          <a:off x="172059600" y="193548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0</xdr:col>
      <xdr:colOff>0</xdr:colOff>
      <xdr:row>5</xdr:row>
      <xdr:rowOff>0</xdr:rowOff>
    </xdr:from>
    <xdr:to>
      <xdr:col>0</xdr:col>
      <xdr:colOff>0</xdr:colOff>
      <xdr:row>5</xdr:row>
      <xdr:rowOff>0</xdr:rowOff>
    </xdr:to>
    <xdr:sp macro="" textlink="">
      <xdr:nvSpPr>
        <xdr:cNvPr id="27" name="AutoShape 48"/>
        <xdr:cNvSpPr>
          <a:spLocks noChangeArrowheads="1"/>
        </xdr:cNvSpPr>
      </xdr:nvSpPr>
      <xdr:spPr bwMode="auto">
        <a:xfrm>
          <a:off x="172059600" y="193548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0</xdr:col>
      <xdr:colOff>0</xdr:colOff>
      <xdr:row>5</xdr:row>
      <xdr:rowOff>0</xdr:rowOff>
    </xdr:from>
    <xdr:to>
      <xdr:col>0</xdr:col>
      <xdr:colOff>0</xdr:colOff>
      <xdr:row>5</xdr:row>
      <xdr:rowOff>0</xdr:rowOff>
    </xdr:to>
    <xdr:sp macro="" textlink="">
      <xdr:nvSpPr>
        <xdr:cNvPr id="28" name="AutoShape 49"/>
        <xdr:cNvSpPr>
          <a:spLocks noChangeArrowheads="1"/>
        </xdr:cNvSpPr>
      </xdr:nvSpPr>
      <xdr:spPr bwMode="auto">
        <a:xfrm>
          <a:off x="172059600" y="193548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0</xdr:col>
      <xdr:colOff>0</xdr:colOff>
      <xdr:row>5</xdr:row>
      <xdr:rowOff>0</xdr:rowOff>
    </xdr:from>
    <xdr:to>
      <xdr:col>0</xdr:col>
      <xdr:colOff>0</xdr:colOff>
      <xdr:row>5</xdr:row>
      <xdr:rowOff>0</xdr:rowOff>
    </xdr:to>
    <xdr:sp macro="" textlink="">
      <xdr:nvSpPr>
        <xdr:cNvPr id="29" name="AutoShape 50"/>
        <xdr:cNvSpPr>
          <a:spLocks noChangeArrowheads="1"/>
        </xdr:cNvSpPr>
      </xdr:nvSpPr>
      <xdr:spPr bwMode="auto">
        <a:xfrm>
          <a:off x="172059600" y="193548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0</xdr:col>
      <xdr:colOff>0</xdr:colOff>
      <xdr:row>1</xdr:row>
      <xdr:rowOff>0</xdr:rowOff>
    </xdr:from>
    <xdr:to>
      <xdr:col>0</xdr:col>
      <xdr:colOff>0</xdr:colOff>
      <xdr:row>1</xdr:row>
      <xdr:rowOff>142875</xdr:rowOff>
    </xdr:to>
    <xdr:sp macro="" textlink="">
      <xdr:nvSpPr>
        <xdr:cNvPr id="30" name="Rectangle 51"/>
        <xdr:cNvSpPr>
          <a:spLocks noChangeArrowheads="1"/>
        </xdr:cNvSpPr>
      </xdr:nvSpPr>
      <xdr:spPr bwMode="auto">
        <a:xfrm>
          <a:off x="172059600" y="434340"/>
          <a:ext cx="0" cy="14287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22860" rIns="27432" bIns="0" anchor="t" upright="1"/>
        <a:lstStyle/>
        <a:p>
          <a:pPr algn="r" rtl="1">
            <a:defRPr sz="1000"/>
          </a:pPr>
          <a:r>
            <a:rPr lang="en-US" sz="1600" b="1" i="0" u="none" strike="noStrike" baseline="0">
              <a:solidFill>
                <a:srgbClr val="000000"/>
              </a:solidFill>
              <a:latin typeface="Arial"/>
              <a:cs typeface="Arial"/>
            </a:rPr>
            <a:t>مليون جنيه</a:t>
          </a:r>
        </a:p>
      </xdr:txBody>
    </xdr:sp>
    <xdr:clientData/>
  </xdr:twoCellAnchor>
  <xdr:twoCellAnchor>
    <xdr:from>
      <xdr:col>0</xdr:col>
      <xdr:colOff>0</xdr:colOff>
      <xdr:row>0</xdr:row>
      <xdr:rowOff>142875</xdr:rowOff>
    </xdr:from>
    <xdr:to>
      <xdr:col>0</xdr:col>
      <xdr:colOff>0</xdr:colOff>
      <xdr:row>1</xdr:row>
      <xdr:rowOff>76200</xdr:rowOff>
    </xdr:to>
    <xdr:sp macro="" textlink="">
      <xdr:nvSpPr>
        <xdr:cNvPr id="31" name="Rectangle 52"/>
        <xdr:cNvSpPr>
          <a:spLocks noChangeArrowheads="1"/>
        </xdr:cNvSpPr>
      </xdr:nvSpPr>
      <xdr:spPr bwMode="auto">
        <a:xfrm>
          <a:off x="172059600" y="142875"/>
          <a:ext cx="0" cy="36766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22860" rIns="27432" bIns="0" anchor="t" upright="1"/>
        <a:lstStyle/>
        <a:p>
          <a:pPr algn="r" rtl="1">
            <a:defRPr sz="1000"/>
          </a:pPr>
          <a:r>
            <a:rPr lang="en-US" sz="1600" b="1" i="0" u="none" strike="noStrike" baseline="0">
              <a:solidFill>
                <a:srgbClr val="000000"/>
              </a:solidFill>
              <a:latin typeface="Arial"/>
              <a:cs typeface="Arial"/>
            </a:rPr>
            <a:t>بند </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9</xdr:row>
      <xdr:rowOff>0</xdr:rowOff>
    </xdr:from>
    <xdr:to>
      <xdr:col>1</xdr:col>
      <xdr:colOff>0</xdr:colOff>
      <xdr:row>9</xdr:row>
      <xdr:rowOff>0</xdr:rowOff>
    </xdr:to>
    <xdr:sp macro="" textlink="">
      <xdr:nvSpPr>
        <xdr:cNvPr id="2" name="Line 1"/>
        <xdr:cNvSpPr>
          <a:spLocks noChangeShapeType="1"/>
        </xdr:cNvSpPr>
      </xdr:nvSpPr>
      <xdr:spPr bwMode="auto">
        <a:xfrm>
          <a:off x="165056820" y="33832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9</xdr:row>
      <xdr:rowOff>0</xdr:rowOff>
    </xdr:from>
    <xdr:to>
      <xdr:col>1</xdr:col>
      <xdr:colOff>0</xdr:colOff>
      <xdr:row>9</xdr:row>
      <xdr:rowOff>0</xdr:rowOff>
    </xdr:to>
    <xdr:sp macro="" textlink="">
      <xdr:nvSpPr>
        <xdr:cNvPr id="3" name="Line 2"/>
        <xdr:cNvSpPr>
          <a:spLocks noChangeShapeType="1"/>
        </xdr:cNvSpPr>
      </xdr:nvSpPr>
      <xdr:spPr bwMode="auto">
        <a:xfrm>
          <a:off x="165056820" y="33832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9</xdr:row>
      <xdr:rowOff>0</xdr:rowOff>
    </xdr:from>
    <xdr:to>
      <xdr:col>1</xdr:col>
      <xdr:colOff>0</xdr:colOff>
      <xdr:row>9</xdr:row>
      <xdr:rowOff>0</xdr:rowOff>
    </xdr:to>
    <xdr:sp macro="" textlink="">
      <xdr:nvSpPr>
        <xdr:cNvPr id="4" name="Line 3"/>
        <xdr:cNvSpPr>
          <a:spLocks noChangeShapeType="1"/>
        </xdr:cNvSpPr>
      </xdr:nvSpPr>
      <xdr:spPr bwMode="auto">
        <a:xfrm>
          <a:off x="165056820" y="33832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9</xdr:row>
      <xdr:rowOff>0</xdr:rowOff>
    </xdr:from>
    <xdr:to>
      <xdr:col>1</xdr:col>
      <xdr:colOff>0</xdr:colOff>
      <xdr:row>9</xdr:row>
      <xdr:rowOff>0</xdr:rowOff>
    </xdr:to>
    <xdr:sp macro="" textlink="">
      <xdr:nvSpPr>
        <xdr:cNvPr id="5" name="Line 4"/>
        <xdr:cNvSpPr>
          <a:spLocks noChangeShapeType="1"/>
        </xdr:cNvSpPr>
      </xdr:nvSpPr>
      <xdr:spPr bwMode="auto">
        <a:xfrm>
          <a:off x="165056820" y="33832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9</xdr:row>
      <xdr:rowOff>0</xdr:rowOff>
    </xdr:from>
    <xdr:to>
      <xdr:col>1</xdr:col>
      <xdr:colOff>0</xdr:colOff>
      <xdr:row>9</xdr:row>
      <xdr:rowOff>0</xdr:rowOff>
    </xdr:to>
    <xdr:sp macro="" textlink="">
      <xdr:nvSpPr>
        <xdr:cNvPr id="6" name="AutoShape 5"/>
        <xdr:cNvSpPr>
          <a:spLocks noChangeArrowheads="1"/>
        </xdr:cNvSpPr>
      </xdr:nvSpPr>
      <xdr:spPr bwMode="auto">
        <a:xfrm>
          <a:off x="165056820" y="338328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1</xdr:col>
      <xdr:colOff>0</xdr:colOff>
      <xdr:row>9</xdr:row>
      <xdr:rowOff>0</xdr:rowOff>
    </xdr:from>
    <xdr:to>
      <xdr:col>1</xdr:col>
      <xdr:colOff>0</xdr:colOff>
      <xdr:row>9</xdr:row>
      <xdr:rowOff>0</xdr:rowOff>
    </xdr:to>
    <xdr:sp macro="" textlink="">
      <xdr:nvSpPr>
        <xdr:cNvPr id="7" name="AutoShape 6"/>
        <xdr:cNvSpPr>
          <a:spLocks noChangeArrowheads="1"/>
        </xdr:cNvSpPr>
      </xdr:nvSpPr>
      <xdr:spPr bwMode="auto">
        <a:xfrm>
          <a:off x="165056820" y="338328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1</xdr:col>
      <xdr:colOff>0</xdr:colOff>
      <xdr:row>9</xdr:row>
      <xdr:rowOff>0</xdr:rowOff>
    </xdr:from>
    <xdr:to>
      <xdr:col>1</xdr:col>
      <xdr:colOff>0</xdr:colOff>
      <xdr:row>9</xdr:row>
      <xdr:rowOff>0</xdr:rowOff>
    </xdr:to>
    <xdr:sp macro="" textlink="">
      <xdr:nvSpPr>
        <xdr:cNvPr id="8" name="AutoShape 7"/>
        <xdr:cNvSpPr>
          <a:spLocks noChangeArrowheads="1"/>
        </xdr:cNvSpPr>
      </xdr:nvSpPr>
      <xdr:spPr bwMode="auto">
        <a:xfrm>
          <a:off x="165056820" y="338328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1</xdr:col>
      <xdr:colOff>0</xdr:colOff>
      <xdr:row>9</xdr:row>
      <xdr:rowOff>0</xdr:rowOff>
    </xdr:from>
    <xdr:to>
      <xdr:col>1</xdr:col>
      <xdr:colOff>0</xdr:colOff>
      <xdr:row>9</xdr:row>
      <xdr:rowOff>0</xdr:rowOff>
    </xdr:to>
    <xdr:sp macro="" textlink="">
      <xdr:nvSpPr>
        <xdr:cNvPr id="9" name="AutoShape 8"/>
        <xdr:cNvSpPr>
          <a:spLocks noChangeArrowheads="1"/>
        </xdr:cNvSpPr>
      </xdr:nvSpPr>
      <xdr:spPr bwMode="auto">
        <a:xfrm>
          <a:off x="165056820" y="338328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0</xdr:col>
      <xdr:colOff>0</xdr:colOff>
      <xdr:row>0</xdr:row>
      <xdr:rowOff>0</xdr:rowOff>
    </xdr:from>
    <xdr:to>
      <xdr:col>0</xdr:col>
      <xdr:colOff>0</xdr:colOff>
      <xdr:row>0</xdr:row>
      <xdr:rowOff>30480</xdr:rowOff>
    </xdr:to>
    <xdr:pic>
      <xdr:nvPicPr>
        <xdr:cNvPr id="10" name="Picture 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59940" y="0"/>
          <a:ext cx="0" cy="3048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10</xdr:col>
      <xdr:colOff>736601</xdr:colOff>
      <xdr:row>2</xdr:row>
      <xdr:rowOff>335279</xdr:rowOff>
    </xdr:from>
    <xdr:to>
      <xdr:col>11</xdr:col>
      <xdr:colOff>728905</xdr:colOff>
      <xdr:row>3</xdr:row>
      <xdr:rowOff>165176</xdr:rowOff>
    </xdr:to>
    <xdr:sp macro="" textlink="">
      <xdr:nvSpPr>
        <xdr:cNvPr id="11" name="Rectangle 46"/>
        <xdr:cNvSpPr>
          <a:spLocks noChangeArrowheads="1"/>
        </xdr:cNvSpPr>
      </xdr:nvSpPr>
      <xdr:spPr bwMode="auto">
        <a:xfrm>
          <a:off x="10749296162" y="1165012"/>
          <a:ext cx="864370" cy="261697"/>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0" anchor="t" upright="1"/>
        <a:lstStyle/>
        <a:p>
          <a:pPr algn="ctr" rtl="1">
            <a:defRPr sz="1000"/>
          </a:pPr>
          <a:r>
            <a:rPr lang="en-US" sz="1600" b="1" i="0" u="none" strike="noStrike" baseline="0">
              <a:solidFill>
                <a:srgbClr val="000000"/>
              </a:solidFill>
              <a:latin typeface="Arial"/>
              <a:cs typeface="Arial"/>
            </a:rPr>
            <a:t>مليون جنيه</a:t>
          </a:r>
        </a:p>
      </xdr:txBody>
    </xdr:sp>
    <xdr:clientData/>
  </xdr:twoCellAnchor>
  <xdr:twoCellAnchor>
    <xdr:from>
      <xdr:col>0</xdr:col>
      <xdr:colOff>0</xdr:colOff>
      <xdr:row>0</xdr:row>
      <xdr:rowOff>220980</xdr:rowOff>
    </xdr:from>
    <xdr:to>
      <xdr:col>0</xdr:col>
      <xdr:colOff>0</xdr:colOff>
      <xdr:row>2</xdr:row>
      <xdr:rowOff>30480</xdr:rowOff>
    </xdr:to>
    <xdr:pic>
      <xdr:nvPicPr>
        <xdr:cNvPr id="12" name="Picture 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159940" y="220980"/>
          <a:ext cx="0" cy="64008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9</xdr:row>
      <xdr:rowOff>0</xdr:rowOff>
    </xdr:from>
    <xdr:to>
      <xdr:col>1</xdr:col>
      <xdr:colOff>0</xdr:colOff>
      <xdr:row>9</xdr:row>
      <xdr:rowOff>0</xdr:rowOff>
    </xdr:to>
    <xdr:sp macro="" textlink="">
      <xdr:nvSpPr>
        <xdr:cNvPr id="2" name="Line 1"/>
        <xdr:cNvSpPr>
          <a:spLocks noChangeShapeType="1"/>
        </xdr:cNvSpPr>
      </xdr:nvSpPr>
      <xdr:spPr bwMode="auto">
        <a:xfrm>
          <a:off x="164012880" y="34975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9</xdr:row>
      <xdr:rowOff>0</xdr:rowOff>
    </xdr:from>
    <xdr:to>
      <xdr:col>1</xdr:col>
      <xdr:colOff>0</xdr:colOff>
      <xdr:row>9</xdr:row>
      <xdr:rowOff>0</xdr:rowOff>
    </xdr:to>
    <xdr:sp macro="" textlink="">
      <xdr:nvSpPr>
        <xdr:cNvPr id="3" name="Line 2"/>
        <xdr:cNvSpPr>
          <a:spLocks noChangeShapeType="1"/>
        </xdr:cNvSpPr>
      </xdr:nvSpPr>
      <xdr:spPr bwMode="auto">
        <a:xfrm>
          <a:off x="164012880" y="34975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9</xdr:row>
      <xdr:rowOff>0</xdr:rowOff>
    </xdr:from>
    <xdr:to>
      <xdr:col>1</xdr:col>
      <xdr:colOff>0</xdr:colOff>
      <xdr:row>9</xdr:row>
      <xdr:rowOff>0</xdr:rowOff>
    </xdr:to>
    <xdr:sp macro="" textlink="">
      <xdr:nvSpPr>
        <xdr:cNvPr id="4" name="Line 3"/>
        <xdr:cNvSpPr>
          <a:spLocks noChangeShapeType="1"/>
        </xdr:cNvSpPr>
      </xdr:nvSpPr>
      <xdr:spPr bwMode="auto">
        <a:xfrm>
          <a:off x="164012880" y="34975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9</xdr:row>
      <xdr:rowOff>0</xdr:rowOff>
    </xdr:from>
    <xdr:to>
      <xdr:col>1</xdr:col>
      <xdr:colOff>0</xdr:colOff>
      <xdr:row>9</xdr:row>
      <xdr:rowOff>0</xdr:rowOff>
    </xdr:to>
    <xdr:sp macro="" textlink="">
      <xdr:nvSpPr>
        <xdr:cNvPr id="5" name="Line 4"/>
        <xdr:cNvSpPr>
          <a:spLocks noChangeShapeType="1"/>
        </xdr:cNvSpPr>
      </xdr:nvSpPr>
      <xdr:spPr bwMode="auto">
        <a:xfrm>
          <a:off x="164012880" y="349758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9</xdr:row>
      <xdr:rowOff>0</xdr:rowOff>
    </xdr:from>
    <xdr:to>
      <xdr:col>1</xdr:col>
      <xdr:colOff>0</xdr:colOff>
      <xdr:row>9</xdr:row>
      <xdr:rowOff>0</xdr:rowOff>
    </xdr:to>
    <xdr:sp macro="" textlink="">
      <xdr:nvSpPr>
        <xdr:cNvPr id="6" name="AutoShape 5"/>
        <xdr:cNvSpPr>
          <a:spLocks noChangeArrowheads="1"/>
        </xdr:cNvSpPr>
      </xdr:nvSpPr>
      <xdr:spPr bwMode="auto">
        <a:xfrm>
          <a:off x="164012880" y="349758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1</xdr:col>
      <xdr:colOff>0</xdr:colOff>
      <xdr:row>9</xdr:row>
      <xdr:rowOff>0</xdr:rowOff>
    </xdr:from>
    <xdr:to>
      <xdr:col>1</xdr:col>
      <xdr:colOff>0</xdr:colOff>
      <xdr:row>9</xdr:row>
      <xdr:rowOff>0</xdr:rowOff>
    </xdr:to>
    <xdr:sp macro="" textlink="">
      <xdr:nvSpPr>
        <xdr:cNvPr id="7" name="AutoShape 6"/>
        <xdr:cNvSpPr>
          <a:spLocks noChangeArrowheads="1"/>
        </xdr:cNvSpPr>
      </xdr:nvSpPr>
      <xdr:spPr bwMode="auto">
        <a:xfrm>
          <a:off x="164012880" y="349758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1</xdr:col>
      <xdr:colOff>0</xdr:colOff>
      <xdr:row>9</xdr:row>
      <xdr:rowOff>0</xdr:rowOff>
    </xdr:from>
    <xdr:to>
      <xdr:col>1</xdr:col>
      <xdr:colOff>0</xdr:colOff>
      <xdr:row>9</xdr:row>
      <xdr:rowOff>0</xdr:rowOff>
    </xdr:to>
    <xdr:sp macro="" textlink="">
      <xdr:nvSpPr>
        <xdr:cNvPr id="8" name="AutoShape 7"/>
        <xdr:cNvSpPr>
          <a:spLocks noChangeArrowheads="1"/>
        </xdr:cNvSpPr>
      </xdr:nvSpPr>
      <xdr:spPr bwMode="auto">
        <a:xfrm>
          <a:off x="164012880" y="349758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1</xdr:col>
      <xdr:colOff>0</xdr:colOff>
      <xdr:row>9</xdr:row>
      <xdr:rowOff>0</xdr:rowOff>
    </xdr:from>
    <xdr:to>
      <xdr:col>1</xdr:col>
      <xdr:colOff>0</xdr:colOff>
      <xdr:row>9</xdr:row>
      <xdr:rowOff>0</xdr:rowOff>
    </xdr:to>
    <xdr:sp macro="" textlink="">
      <xdr:nvSpPr>
        <xdr:cNvPr id="9" name="AutoShape 8"/>
        <xdr:cNvSpPr>
          <a:spLocks noChangeArrowheads="1"/>
        </xdr:cNvSpPr>
      </xdr:nvSpPr>
      <xdr:spPr bwMode="auto">
        <a:xfrm>
          <a:off x="164012880" y="3497580"/>
          <a:ext cx="0" cy="0"/>
        </a:xfrm>
        <a:prstGeom prst="star5">
          <a:avLst/>
        </a:prstGeom>
        <a:solidFill>
          <a:srgbClr xmlns:mc="http://schemas.openxmlformats.org/markup-compatibility/2006" xmlns:a14="http://schemas.microsoft.com/office/drawing/2010/main" val="333399" mc:Ignorable="a14" a14:legacySpreadsheetColorIndex="62"/>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a:lstStyle/>
        <a:p>
          <a:endParaRPr lang="ar-EG"/>
        </a:p>
      </xdr:txBody>
    </xdr:sp>
    <xdr:clientData/>
  </xdr:twoCellAnchor>
  <xdr:twoCellAnchor>
    <xdr:from>
      <xdr:col>0</xdr:col>
      <xdr:colOff>0</xdr:colOff>
      <xdr:row>0</xdr:row>
      <xdr:rowOff>220980</xdr:rowOff>
    </xdr:from>
    <xdr:to>
      <xdr:col>0</xdr:col>
      <xdr:colOff>0</xdr:colOff>
      <xdr:row>2</xdr:row>
      <xdr:rowOff>30480</xdr:rowOff>
    </xdr:to>
    <xdr:pic>
      <xdr:nvPicPr>
        <xdr:cNvPr id="10" name="Picture 9"/>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116000" y="220980"/>
          <a:ext cx="0" cy="7239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10</xdr:col>
      <xdr:colOff>456595</xdr:colOff>
      <xdr:row>3</xdr:row>
      <xdr:rowOff>39008</xdr:rowOff>
    </xdr:from>
    <xdr:to>
      <xdr:col>11</xdr:col>
      <xdr:colOff>484614</xdr:colOff>
      <xdr:row>3</xdr:row>
      <xdr:rowOff>320436</xdr:rowOff>
    </xdr:to>
    <xdr:sp macro="" textlink="">
      <xdr:nvSpPr>
        <xdr:cNvPr id="11" name="Rectangle 16"/>
        <xdr:cNvSpPr>
          <a:spLocks noChangeArrowheads="1"/>
        </xdr:cNvSpPr>
      </xdr:nvSpPr>
      <xdr:spPr bwMode="auto">
        <a:xfrm>
          <a:off x="10434343386" y="1426937"/>
          <a:ext cx="871662" cy="281428"/>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27432" bIns="0" anchor="t" upright="1"/>
        <a:lstStyle/>
        <a:p>
          <a:pPr algn="ctr" rtl="1">
            <a:defRPr sz="1000"/>
          </a:pPr>
          <a:r>
            <a:rPr lang="en-US" sz="1600" b="1" i="0" u="none" strike="noStrike" baseline="0">
              <a:solidFill>
                <a:srgbClr val="000000"/>
              </a:solidFill>
              <a:latin typeface="Arial"/>
              <a:cs typeface="Arial"/>
            </a:rPr>
            <a:t>مليون جنيه</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waleed%20job\2002-2003\&#1588;&#1585;&#1603;&#1575;&#1578;%2097\&#1605;&#1610;&#1586;&#1575;&#1606;&#1610;&#1575;&#1578;%2097%202002%20&#1575;&#1604;&#1605;&#1593;&#1583;&#1604;&#1577;\&#1605;&#1610;&#1586;&#1575;&#1606;&#1610;&#1575;&#1575;&#1578;%2097%20&#1576;&#1593;&#1583;%20&#1575;&#1604;&#1573;&#1583;&#1582;&#1575;&#1604;2002\&#1605;&#1610;&#1586;&#1575;&#1606;&#1610;&#1575;&#1578;%2097%2020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1575;&#1604;&#1589;&#1608;&#1585;&#1577;204\&#1575;&#1604;&#1605;&#1580;&#1604;&#1583;%20&#1575;&#1604;&#1575;&#1581;&#1589;&#1575;&#1574;&#1610;%20&#1604;&#1604;&#1605;&#1591;&#1575;&#1576;&#1593;%20&#1575;&#1604;&#1575;&#1605;&#1610;&#1585;&#1610;&#1577;\&#1575;&#1604;&#1578;&#1581;&#1604;&#1610;&#1604;%20-%20&#1575;&#1604;&#1585;&#1587;&#1608;&#1605;&#1575;&#1578;%20&#1575;&#1604;&#1576;&#1610;&#1575;&#1606;&#1610;&#1577;\&#1585;&#1587;&#1605;%20&#1576;&#1578;&#1585;&#1608;&#160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ميزانيات الوحدات "/>
      <sheetName val="الغلاف والفواصل"/>
      <sheetName val="الاصول  المجمعة"/>
      <sheetName val="الخصوم المجمعة"/>
      <sheetName val="مستوى القطاعات"/>
      <sheetName val="11- الاصول الثابتة"/>
      <sheetName val="12- مشروعات تحت التنفيذ"/>
      <sheetName val="الاصول شبه الثابنه 14و15"/>
      <sheetName val="18-الصندوق والبنوك"/>
      <sheetName val="21-رأس المال"/>
      <sheetName val="22-الاحتياطيات"/>
      <sheetName val="23-المخصصات"/>
      <sheetName val="24-القروض طويلة الاجل"/>
      <sheetName val="صافى حقوق الملكية"/>
      <sheetName val="صافى المال العامل"/>
      <sheetName val="المال المستثمر"/>
      <sheetName val="القيمة المضافة المجمعة"/>
      <sheetName val="القيمة المضافة للقطاعات"/>
      <sheetName val="مؤشرات السيولة"/>
      <sheetName val="مؤشرات الهيكل التمويلى"/>
      <sheetName val="كفاية الانتاج و الاجور"/>
      <sheetName val="تحليل الإحتياطيات"/>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الرسم البيانى"/>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20"/>
  <sheetViews>
    <sheetView rightToLeft="1" view="pageBreakPreview" zoomScale="80" zoomScaleNormal="60" zoomScaleSheetLayoutView="80" workbookViewId="0">
      <pane xSplit="1" ySplit="6" topLeftCell="B9" activePane="bottomRight" state="frozen"/>
      <selection activeCell="H9" sqref="H9:H11"/>
      <selection pane="topRight" activeCell="H9" sqref="H9:H11"/>
      <selection pane="bottomLeft" activeCell="H9" sqref="H9:H11"/>
      <selection pane="bottomRight" activeCell="A26" sqref="A26:XFD26"/>
    </sheetView>
  </sheetViews>
  <sheetFormatPr defaultColWidth="9.109375" defaultRowHeight="15.6" x14ac:dyDescent="0.25"/>
  <cols>
    <col min="1" max="1" width="45.88671875" style="334" customWidth="1"/>
    <col min="2" max="9" width="14.6640625" style="435" customWidth="1"/>
    <col min="10" max="10" width="14.6640625" style="436" customWidth="1"/>
    <col min="11" max="12" width="14.6640625" style="435" customWidth="1"/>
    <col min="13" max="13" width="124.6640625" style="435" customWidth="1"/>
    <col min="14" max="14" width="13" style="334" bestFit="1" customWidth="1"/>
    <col min="15" max="15" width="17.44140625" style="334" bestFit="1" customWidth="1"/>
    <col min="16" max="21" width="9.6640625" style="334" customWidth="1"/>
    <col min="22" max="256" width="9.109375" style="334"/>
    <col min="257" max="257" width="36.6640625" style="334" customWidth="1"/>
    <col min="258" max="268" width="14.6640625" style="334" customWidth="1"/>
    <col min="269" max="269" width="90.33203125" style="334" customWidth="1"/>
    <col min="270" max="270" width="13" style="334" bestFit="1" customWidth="1"/>
    <col min="271" max="271" width="17.44140625" style="334" bestFit="1" customWidth="1"/>
    <col min="272" max="277" width="9.6640625" style="334" customWidth="1"/>
    <col min="278" max="512" width="9.109375" style="334"/>
    <col min="513" max="513" width="36.6640625" style="334" customWidth="1"/>
    <col min="514" max="524" width="14.6640625" style="334" customWidth="1"/>
    <col min="525" max="525" width="90.33203125" style="334" customWidth="1"/>
    <col min="526" max="526" width="13" style="334" bestFit="1" customWidth="1"/>
    <col min="527" max="527" width="17.44140625" style="334" bestFit="1" customWidth="1"/>
    <col min="528" max="533" width="9.6640625" style="334" customWidth="1"/>
    <col min="534" max="768" width="9.109375" style="334"/>
    <col min="769" max="769" width="36.6640625" style="334" customWidth="1"/>
    <col min="770" max="780" width="14.6640625" style="334" customWidth="1"/>
    <col min="781" max="781" width="90.33203125" style="334" customWidth="1"/>
    <col min="782" max="782" width="13" style="334" bestFit="1" customWidth="1"/>
    <col min="783" max="783" width="17.44140625" style="334" bestFit="1" customWidth="1"/>
    <col min="784" max="789" width="9.6640625" style="334" customWidth="1"/>
    <col min="790" max="1024" width="9.109375" style="334"/>
    <col min="1025" max="1025" width="36.6640625" style="334" customWidth="1"/>
    <col min="1026" max="1036" width="14.6640625" style="334" customWidth="1"/>
    <col min="1037" max="1037" width="90.33203125" style="334" customWidth="1"/>
    <col min="1038" max="1038" width="13" style="334" bestFit="1" customWidth="1"/>
    <col min="1039" max="1039" width="17.44140625" style="334" bestFit="1" customWidth="1"/>
    <col min="1040" max="1045" width="9.6640625" style="334" customWidth="1"/>
    <col min="1046" max="1280" width="9.109375" style="334"/>
    <col min="1281" max="1281" width="36.6640625" style="334" customWidth="1"/>
    <col min="1282" max="1292" width="14.6640625" style="334" customWidth="1"/>
    <col min="1293" max="1293" width="90.33203125" style="334" customWidth="1"/>
    <col min="1294" max="1294" width="13" style="334" bestFit="1" customWidth="1"/>
    <col min="1295" max="1295" width="17.44140625" style="334" bestFit="1" customWidth="1"/>
    <col min="1296" max="1301" width="9.6640625" style="334" customWidth="1"/>
    <col min="1302" max="1536" width="9.109375" style="334"/>
    <col min="1537" max="1537" width="36.6640625" style="334" customWidth="1"/>
    <col min="1538" max="1548" width="14.6640625" style="334" customWidth="1"/>
    <col min="1549" max="1549" width="90.33203125" style="334" customWidth="1"/>
    <col min="1550" max="1550" width="13" style="334" bestFit="1" customWidth="1"/>
    <col min="1551" max="1551" width="17.44140625" style="334" bestFit="1" customWidth="1"/>
    <col min="1552" max="1557" width="9.6640625" style="334" customWidth="1"/>
    <col min="1558" max="1792" width="9.109375" style="334"/>
    <col min="1793" max="1793" width="36.6640625" style="334" customWidth="1"/>
    <col min="1794" max="1804" width="14.6640625" style="334" customWidth="1"/>
    <col min="1805" max="1805" width="90.33203125" style="334" customWidth="1"/>
    <col min="1806" max="1806" width="13" style="334" bestFit="1" customWidth="1"/>
    <col min="1807" max="1807" width="17.44140625" style="334" bestFit="1" customWidth="1"/>
    <col min="1808" max="1813" width="9.6640625" style="334" customWidth="1"/>
    <col min="1814" max="2048" width="9.109375" style="334"/>
    <col min="2049" max="2049" width="36.6640625" style="334" customWidth="1"/>
    <col min="2050" max="2060" width="14.6640625" style="334" customWidth="1"/>
    <col min="2061" max="2061" width="90.33203125" style="334" customWidth="1"/>
    <col min="2062" max="2062" width="13" style="334" bestFit="1" customWidth="1"/>
    <col min="2063" max="2063" width="17.44140625" style="334" bestFit="1" customWidth="1"/>
    <col min="2064" max="2069" width="9.6640625" style="334" customWidth="1"/>
    <col min="2070" max="2304" width="9.109375" style="334"/>
    <col min="2305" max="2305" width="36.6640625" style="334" customWidth="1"/>
    <col min="2306" max="2316" width="14.6640625" style="334" customWidth="1"/>
    <col min="2317" max="2317" width="90.33203125" style="334" customWidth="1"/>
    <col min="2318" max="2318" width="13" style="334" bestFit="1" customWidth="1"/>
    <col min="2319" max="2319" width="17.44140625" style="334" bestFit="1" customWidth="1"/>
    <col min="2320" max="2325" width="9.6640625" style="334" customWidth="1"/>
    <col min="2326" max="2560" width="9.109375" style="334"/>
    <col min="2561" max="2561" width="36.6640625" style="334" customWidth="1"/>
    <col min="2562" max="2572" width="14.6640625" style="334" customWidth="1"/>
    <col min="2573" max="2573" width="90.33203125" style="334" customWidth="1"/>
    <col min="2574" max="2574" width="13" style="334" bestFit="1" customWidth="1"/>
    <col min="2575" max="2575" width="17.44140625" style="334" bestFit="1" customWidth="1"/>
    <col min="2576" max="2581" width="9.6640625" style="334" customWidth="1"/>
    <col min="2582" max="2816" width="9.109375" style="334"/>
    <col min="2817" max="2817" width="36.6640625" style="334" customWidth="1"/>
    <col min="2818" max="2828" width="14.6640625" style="334" customWidth="1"/>
    <col min="2829" max="2829" width="90.33203125" style="334" customWidth="1"/>
    <col min="2830" max="2830" width="13" style="334" bestFit="1" customWidth="1"/>
    <col min="2831" max="2831" width="17.44140625" style="334" bestFit="1" customWidth="1"/>
    <col min="2832" max="2837" width="9.6640625" style="334" customWidth="1"/>
    <col min="2838" max="3072" width="9.109375" style="334"/>
    <col min="3073" max="3073" width="36.6640625" style="334" customWidth="1"/>
    <col min="3074" max="3084" width="14.6640625" style="334" customWidth="1"/>
    <col min="3085" max="3085" width="90.33203125" style="334" customWidth="1"/>
    <col min="3086" max="3086" width="13" style="334" bestFit="1" customWidth="1"/>
    <col min="3087" max="3087" width="17.44140625" style="334" bestFit="1" customWidth="1"/>
    <col min="3088" max="3093" width="9.6640625" style="334" customWidth="1"/>
    <col min="3094" max="3328" width="9.109375" style="334"/>
    <col min="3329" max="3329" width="36.6640625" style="334" customWidth="1"/>
    <col min="3330" max="3340" width="14.6640625" style="334" customWidth="1"/>
    <col min="3341" max="3341" width="90.33203125" style="334" customWidth="1"/>
    <col min="3342" max="3342" width="13" style="334" bestFit="1" customWidth="1"/>
    <col min="3343" max="3343" width="17.44140625" style="334" bestFit="1" customWidth="1"/>
    <col min="3344" max="3349" width="9.6640625" style="334" customWidth="1"/>
    <col min="3350" max="3584" width="9.109375" style="334"/>
    <col min="3585" max="3585" width="36.6640625" style="334" customWidth="1"/>
    <col min="3586" max="3596" width="14.6640625" style="334" customWidth="1"/>
    <col min="3597" max="3597" width="90.33203125" style="334" customWidth="1"/>
    <col min="3598" max="3598" width="13" style="334" bestFit="1" customWidth="1"/>
    <col min="3599" max="3599" width="17.44140625" style="334" bestFit="1" customWidth="1"/>
    <col min="3600" max="3605" width="9.6640625" style="334" customWidth="1"/>
    <col min="3606" max="3840" width="9.109375" style="334"/>
    <col min="3841" max="3841" width="36.6640625" style="334" customWidth="1"/>
    <col min="3842" max="3852" width="14.6640625" style="334" customWidth="1"/>
    <col min="3853" max="3853" width="90.33203125" style="334" customWidth="1"/>
    <col min="3854" max="3854" width="13" style="334" bestFit="1" customWidth="1"/>
    <col min="3855" max="3855" width="17.44140625" style="334" bestFit="1" customWidth="1"/>
    <col min="3856" max="3861" width="9.6640625" style="334" customWidth="1"/>
    <col min="3862" max="4096" width="9.109375" style="334"/>
    <col min="4097" max="4097" width="36.6640625" style="334" customWidth="1"/>
    <col min="4098" max="4108" width="14.6640625" style="334" customWidth="1"/>
    <col min="4109" max="4109" width="90.33203125" style="334" customWidth="1"/>
    <col min="4110" max="4110" width="13" style="334" bestFit="1" customWidth="1"/>
    <col min="4111" max="4111" width="17.44140625" style="334" bestFit="1" customWidth="1"/>
    <col min="4112" max="4117" width="9.6640625" style="334" customWidth="1"/>
    <col min="4118" max="4352" width="9.109375" style="334"/>
    <col min="4353" max="4353" width="36.6640625" style="334" customWidth="1"/>
    <col min="4354" max="4364" width="14.6640625" style="334" customWidth="1"/>
    <col min="4365" max="4365" width="90.33203125" style="334" customWidth="1"/>
    <col min="4366" max="4366" width="13" style="334" bestFit="1" customWidth="1"/>
    <col min="4367" max="4367" width="17.44140625" style="334" bestFit="1" customWidth="1"/>
    <col min="4368" max="4373" width="9.6640625" style="334" customWidth="1"/>
    <col min="4374" max="4608" width="9.109375" style="334"/>
    <col min="4609" max="4609" width="36.6640625" style="334" customWidth="1"/>
    <col min="4610" max="4620" width="14.6640625" style="334" customWidth="1"/>
    <col min="4621" max="4621" width="90.33203125" style="334" customWidth="1"/>
    <col min="4622" max="4622" width="13" style="334" bestFit="1" customWidth="1"/>
    <col min="4623" max="4623" width="17.44140625" style="334" bestFit="1" customWidth="1"/>
    <col min="4624" max="4629" width="9.6640625" style="334" customWidth="1"/>
    <col min="4630" max="4864" width="9.109375" style="334"/>
    <col min="4865" max="4865" width="36.6640625" style="334" customWidth="1"/>
    <col min="4866" max="4876" width="14.6640625" style="334" customWidth="1"/>
    <col min="4877" max="4877" width="90.33203125" style="334" customWidth="1"/>
    <col min="4878" max="4878" width="13" style="334" bestFit="1" customWidth="1"/>
    <col min="4879" max="4879" width="17.44140625" style="334" bestFit="1" customWidth="1"/>
    <col min="4880" max="4885" width="9.6640625" style="334" customWidth="1"/>
    <col min="4886" max="5120" width="9.109375" style="334"/>
    <col min="5121" max="5121" width="36.6640625" style="334" customWidth="1"/>
    <col min="5122" max="5132" width="14.6640625" style="334" customWidth="1"/>
    <col min="5133" max="5133" width="90.33203125" style="334" customWidth="1"/>
    <col min="5134" max="5134" width="13" style="334" bestFit="1" customWidth="1"/>
    <col min="5135" max="5135" width="17.44140625" style="334" bestFit="1" customWidth="1"/>
    <col min="5136" max="5141" width="9.6640625" style="334" customWidth="1"/>
    <col min="5142" max="5376" width="9.109375" style="334"/>
    <col min="5377" max="5377" width="36.6640625" style="334" customWidth="1"/>
    <col min="5378" max="5388" width="14.6640625" style="334" customWidth="1"/>
    <col min="5389" max="5389" width="90.33203125" style="334" customWidth="1"/>
    <col min="5390" max="5390" width="13" style="334" bestFit="1" customWidth="1"/>
    <col min="5391" max="5391" width="17.44140625" style="334" bestFit="1" customWidth="1"/>
    <col min="5392" max="5397" width="9.6640625" style="334" customWidth="1"/>
    <col min="5398" max="5632" width="9.109375" style="334"/>
    <col min="5633" max="5633" width="36.6640625" style="334" customWidth="1"/>
    <col min="5634" max="5644" width="14.6640625" style="334" customWidth="1"/>
    <col min="5645" max="5645" width="90.33203125" style="334" customWidth="1"/>
    <col min="5646" max="5646" width="13" style="334" bestFit="1" customWidth="1"/>
    <col min="5647" max="5647" width="17.44140625" style="334" bestFit="1" customWidth="1"/>
    <col min="5648" max="5653" width="9.6640625" style="334" customWidth="1"/>
    <col min="5654" max="5888" width="9.109375" style="334"/>
    <col min="5889" max="5889" width="36.6640625" style="334" customWidth="1"/>
    <col min="5890" max="5900" width="14.6640625" style="334" customWidth="1"/>
    <col min="5901" max="5901" width="90.33203125" style="334" customWidth="1"/>
    <col min="5902" max="5902" width="13" style="334" bestFit="1" customWidth="1"/>
    <col min="5903" max="5903" width="17.44140625" style="334" bestFit="1" customWidth="1"/>
    <col min="5904" max="5909" width="9.6640625" style="334" customWidth="1"/>
    <col min="5910" max="6144" width="9.109375" style="334"/>
    <col min="6145" max="6145" width="36.6640625" style="334" customWidth="1"/>
    <col min="6146" max="6156" width="14.6640625" style="334" customWidth="1"/>
    <col min="6157" max="6157" width="90.33203125" style="334" customWidth="1"/>
    <col min="6158" max="6158" width="13" style="334" bestFit="1" customWidth="1"/>
    <col min="6159" max="6159" width="17.44140625" style="334" bestFit="1" customWidth="1"/>
    <col min="6160" max="6165" width="9.6640625" style="334" customWidth="1"/>
    <col min="6166" max="6400" width="9.109375" style="334"/>
    <col min="6401" max="6401" width="36.6640625" style="334" customWidth="1"/>
    <col min="6402" max="6412" width="14.6640625" style="334" customWidth="1"/>
    <col min="6413" max="6413" width="90.33203125" style="334" customWidth="1"/>
    <col min="6414" max="6414" width="13" style="334" bestFit="1" customWidth="1"/>
    <col min="6415" max="6415" width="17.44140625" style="334" bestFit="1" customWidth="1"/>
    <col min="6416" max="6421" width="9.6640625" style="334" customWidth="1"/>
    <col min="6422" max="6656" width="9.109375" style="334"/>
    <col min="6657" max="6657" width="36.6640625" style="334" customWidth="1"/>
    <col min="6658" max="6668" width="14.6640625" style="334" customWidth="1"/>
    <col min="6669" max="6669" width="90.33203125" style="334" customWidth="1"/>
    <col min="6670" max="6670" width="13" style="334" bestFit="1" customWidth="1"/>
    <col min="6671" max="6671" width="17.44140625" style="334" bestFit="1" customWidth="1"/>
    <col min="6672" max="6677" width="9.6640625" style="334" customWidth="1"/>
    <col min="6678" max="6912" width="9.109375" style="334"/>
    <col min="6913" max="6913" width="36.6640625" style="334" customWidth="1"/>
    <col min="6914" max="6924" width="14.6640625" style="334" customWidth="1"/>
    <col min="6925" max="6925" width="90.33203125" style="334" customWidth="1"/>
    <col min="6926" max="6926" width="13" style="334" bestFit="1" customWidth="1"/>
    <col min="6927" max="6927" width="17.44140625" style="334" bestFit="1" customWidth="1"/>
    <col min="6928" max="6933" width="9.6640625" style="334" customWidth="1"/>
    <col min="6934" max="7168" width="9.109375" style="334"/>
    <col min="7169" max="7169" width="36.6640625" style="334" customWidth="1"/>
    <col min="7170" max="7180" width="14.6640625" style="334" customWidth="1"/>
    <col min="7181" max="7181" width="90.33203125" style="334" customWidth="1"/>
    <col min="7182" max="7182" width="13" style="334" bestFit="1" customWidth="1"/>
    <col min="7183" max="7183" width="17.44140625" style="334" bestFit="1" customWidth="1"/>
    <col min="7184" max="7189" width="9.6640625" style="334" customWidth="1"/>
    <col min="7190" max="7424" width="9.109375" style="334"/>
    <col min="7425" max="7425" width="36.6640625" style="334" customWidth="1"/>
    <col min="7426" max="7436" width="14.6640625" style="334" customWidth="1"/>
    <col min="7437" max="7437" width="90.33203125" style="334" customWidth="1"/>
    <col min="7438" max="7438" width="13" style="334" bestFit="1" customWidth="1"/>
    <col min="7439" max="7439" width="17.44140625" style="334" bestFit="1" customWidth="1"/>
    <col min="7440" max="7445" width="9.6640625" style="334" customWidth="1"/>
    <col min="7446" max="7680" width="9.109375" style="334"/>
    <col min="7681" max="7681" width="36.6640625" style="334" customWidth="1"/>
    <col min="7682" max="7692" width="14.6640625" style="334" customWidth="1"/>
    <col min="7693" max="7693" width="90.33203125" style="334" customWidth="1"/>
    <col min="7694" max="7694" width="13" style="334" bestFit="1" customWidth="1"/>
    <col min="7695" max="7695" width="17.44140625" style="334" bestFit="1" customWidth="1"/>
    <col min="7696" max="7701" width="9.6640625" style="334" customWidth="1"/>
    <col min="7702" max="7936" width="9.109375" style="334"/>
    <col min="7937" max="7937" width="36.6640625" style="334" customWidth="1"/>
    <col min="7938" max="7948" width="14.6640625" style="334" customWidth="1"/>
    <col min="7949" max="7949" width="90.33203125" style="334" customWidth="1"/>
    <col min="7950" max="7950" width="13" style="334" bestFit="1" customWidth="1"/>
    <col min="7951" max="7951" width="17.44140625" style="334" bestFit="1" customWidth="1"/>
    <col min="7952" max="7957" width="9.6640625" style="334" customWidth="1"/>
    <col min="7958" max="8192" width="9.109375" style="334"/>
    <col min="8193" max="8193" width="36.6640625" style="334" customWidth="1"/>
    <col min="8194" max="8204" width="14.6640625" style="334" customWidth="1"/>
    <col min="8205" max="8205" width="90.33203125" style="334" customWidth="1"/>
    <col min="8206" max="8206" width="13" style="334" bestFit="1" customWidth="1"/>
    <col min="8207" max="8207" width="17.44140625" style="334" bestFit="1" customWidth="1"/>
    <col min="8208" max="8213" width="9.6640625" style="334" customWidth="1"/>
    <col min="8214" max="8448" width="9.109375" style="334"/>
    <col min="8449" max="8449" width="36.6640625" style="334" customWidth="1"/>
    <col min="8450" max="8460" width="14.6640625" style="334" customWidth="1"/>
    <col min="8461" max="8461" width="90.33203125" style="334" customWidth="1"/>
    <col min="8462" max="8462" width="13" style="334" bestFit="1" customWidth="1"/>
    <col min="8463" max="8463" width="17.44140625" style="334" bestFit="1" customWidth="1"/>
    <col min="8464" max="8469" width="9.6640625" style="334" customWidth="1"/>
    <col min="8470" max="8704" width="9.109375" style="334"/>
    <col min="8705" max="8705" width="36.6640625" style="334" customWidth="1"/>
    <col min="8706" max="8716" width="14.6640625" style="334" customWidth="1"/>
    <col min="8717" max="8717" width="90.33203125" style="334" customWidth="1"/>
    <col min="8718" max="8718" width="13" style="334" bestFit="1" customWidth="1"/>
    <col min="8719" max="8719" width="17.44140625" style="334" bestFit="1" customWidth="1"/>
    <col min="8720" max="8725" width="9.6640625" style="334" customWidth="1"/>
    <col min="8726" max="8960" width="9.109375" style="334"/>
    <col min="8961" max="8961" width="36.6640625" style="334" customWidth="1"/>
    <col min="8962" max="8972" width="14.6640625" style="334" customWidth="1"/>
    <col min="8973" max="8973" width="90.33203125" style="334" customWidth="1"/>
    <col min="8974" max="8974" width="13" style="334" bestFit="1" customWidth="1"/>
    <col min="8975" max="8975" width="17.44140625" style="334" bestFit="1" customWidth="1"/>
    <col min="8976" max="8981" width="9.6640625" style="334" customWidth="1"/>
    <col min="8982" max="9216" width="9.109375" style="334"/>
    <col min="9217" max="9217" width="36.6640625" style="334" customWidth="1"/>
    <col min="9218" max="9228" width="14.6640625" style="334" customWidth="1"/>
    <col min="9229" max="9229" width="90.33203125" style="334" customWidth="1"/>
    <col min="9230" max="9230" width="13" style="334" bestFit="1" customWidth="1"/>
    <col min="9231" max="9231" width="17.44140625" style="334" bestFit="1" customWidth="1"/>
    <col min="9232" max="9237" width="9.6640625" style="334" customWidth="1"/>
    <col min="9238" max="9472" width="9.109375" style="334"/>
    <col min="9473" max="9473" width="36.6640625" style="334" customWidth="1"/>
    <col min="9474" max="9484" width="14.6640625" style="334" customWidth="1"/>
    <col min="9485" max="9485" width="90.33203125" style="334" customWidth="1"/>
    <col min="9486" max="9486" width="13" style="334" bestFit="1" customWidth="1"/>
    <col min="9487" max="9487" width="17.44140625" style="334" bestFit="1" customWidth="1"/>
    <col min="9488" max="9493" width="9.6640625" style="334" customWidth="1"/>
    <col min="9494" max="9728" width="9.109375" style="334"/>
    <col min="9729" max="9729" width="36.6640625" style="334" customWidth="1"/>
    <col min="9730" max="9740" width="14.6640625" style="334" customWidth="1"/>
    <col min="9741" max="9741" width="90.33203125" style="334" customWidth="1"/>
    <col min="9742" max="9742" width="13" style="334" bestFit="1" customWidth="1"/>
    <col min="9743" max="9743" width="17.44140625" style="334" bestFit="1" customWidth="1"/>
    <col min="9744" max="9749" width="9.6640625" style="334" customWidth="1"/>
    <col min="9750" max="9984" width="9.109375" style="334"/>
    <col min="9985" max="9985" width="36.6640625" style="334" customWidth="1"/>
    <col min="9986" max="9996" width="14.6640625" style="334" customWidth="1"/>
    <col min="9997" max="9997" width="90.33203125" style="334" customWidth="1"/>
    <col min="9998" max="9998" width="13" style="334" bestFit="1" customWidth="1"/>
    <col min="9999" max="9999" width="17.44140625" style="334" bestFit="1" customWidth="1"/>
    <col min="10000" max="10005" width="9.6640625" style="334" customWidth="1"/>
    <col min="10006" max="10240" width="9.109375" style="334"/>
    <col min="10241" max="10241" width="36.6640625" style="334" customWidth="1"/>
    <col min="10242" max="10252" width="14.6640625" style="334" customWidth="1"/>
    <col min="10253" max="10253" width="90.33203125" style="334" customWidth="1"/>
    <col min="10254" max="10254" width="13" style="334" bestFit="1" customWidth="1"/>
    <col min="10255" max="10255" width="17.44140625" style="334" bestFit="1" customWidth="1"/>
    <col min="10256" max="10261" width="9.6640625" style="334" customWidth="1"/>
    <col min="10262" max="10496" width="9.109375" style="334"/>
    <col min="10497" max="10497" width="36.6640625" style="334" customWidth="1"/>
    <col min="10498" max="10508" width="14.6640625" style="334" customWidth="1"/>
    <col min="10509" max="10509" width="90.33203125" style="334" customWidth="1"/>
    <col min="10510" max="10510" width="13" style="334" bestFit="1" customWidth="1"/>
    <col min="10511" max="10511" width="17.44140625" style="334" bestFit="1" customWidth="1"/>
    <col min="10512" max="10517" width="9.6640625" style="334" customWidth="1"/>
    <col min="10518" max="10752" width="9.109375" style="334"/>
    <col min="10753" max="10753" width="36.6640625" style="334" customWidth="1"/>
    <col min="10754" max="10764" width="14.6640625" style="334" customWidth="1"/>
    <col min="10765" max="10765" width="90.33203125" style="334" customWidth="1"/>
    <col min="10766" max="10766" width="13" style="334" bestFit="1" customWidth="1"/>
    <col min="10767" max="10767" width="17.44140625" style="334" bestFit="1" customWidth="1"/>
    <col min="10768" max="10773" width="9.6640625" style="334" customWidth="1"/>
    <col min="10774" max="11008" width="9.109375" style="334"/>
    <col min="11009" max="11009" width="36.6640625" style="334" customWidth="1"/>
    <col min="11010" max="11020" width="14.6640625" style="334" customWidth="1"/>
    <col min="11021" max="11021" width="90.33203125" style="334" customWidth="1"/>
    <col min="11022" max="11022" width="13" style="334" bestFit="1" customWidth="1"/>
    <col min="11023" max="11023" width="17.44140625" style="334" bestFit="1" customWidth="1"/>
    <col min="11024" max="11029" width="9.6640625" style="334" customWidth="1"/>
    <col min="11030" max="11264" width="9.109375" style="334"/>
    <col min="11265" max="11265" width="36.6640625" style="334" customWidth="1"/>
    <col min="11266" max="11276" width="14.6640625" style="334" customWidth="1"/>
    <col min="11277" max="11277" width="90.33203125" style="334" customWidth="1"/>
    <col min="11278" max="11278" width="13" style="334" bestFit="1" customWidth="1"/>
    <col min="11279" max="11279" width="17.44140625" style="334" bestFit="1" customWidth="1"/>
    <col min="11280" max="11285" width="9.6640625" style="334" customWidth="1"/>
    <col min="11286" max="11520" width="9.109375" style="334"/>
    <col min="11521" max="11521" width="36.6640625" style="334" customWidth="1"/>
    <col min="11522" max="11532" width="14.6640625" style="334" customWidth="1"/>
    <col min="11533" max="11533" width="90.33203125" style="334" customWidth="1"/>
    <col min="11534" max="11534" width="13" style="334" bestFit="1" customWidth="1"/>
    <col min="11535" max="11535" width="17.44140625" style="334" bestFit="1" customWidth="1"/>
    <col min="11536" max="11541" width="9.6640625" style="334" customWidth="1"/>
    <col min="11542" max="11776" width="9.109375" style="334"/>
    <col min="11777" max="11777" width="36.6640625" style="334" customWidth="1"/>
    <col min="11778" max="11788" width="14.6640625" style="334" customWidth="1"/>
    <col min="11789" max="11789" width="90.33203125" style="334" customWidth="1"/>
    <col min="11790" max="11790" width="13" style="334" bestFit="1" customWidth="1"/>
    <col min="11791" max="11791" width="17.44140625" style="334" bestFit="1" customWidth="1"/>
    <col min="11792" max="11797" width="9.6640625" style="334" customWidth="1"/>
    <col min="11798" max="12032" width="9.109375" style="334"/>
    <col min="12033" max="12033" width="36.6640625" style="334" customWidth="1"/>
    <col min="12034" max="12044" width="14.6640625" style="334" customWidth="1"/>
    <col min="12045" max="12045" width="90.33203125" style="334" customWidth="1"/>
    <col min="12046" max="12046" width="13" style="334" bestFit="1" customWidth="1"/>
    <col min="12047" max="12047" width="17.44140625" style="334" bestFit="1" customWidth="1"/>
    <col min="12048" max="12053" width="9.6640625" style="334" customWidth="1"/>
    <col min="12054" max="12288" width="9.109375" style="334"/>
    <col min="12289" max="12289" width="36.6640625" style="334" customWidth="1"/>
    <col min="12290" max="12300" width="14.6640625" style="334" customWidth="1"/>
    <col min="12301" max="12301" width="90.33203125" style="334" customWidth="1"/>
    <col min="12302" max="12302" width="13" style="334" bestFit="1" customWidth="1"/>
    <col min="12303" max="12303" width="17.44140625" style="334" bestFit="1" customWidth="1"/>
    <col min="12304" max="12309" width="9.6640625" style="334" customWidth="1"/>
    <col min="12310" max="12544" width="9.109375" style="334"/>
    <col min="12545" max="12545" width="36.6640625" style="334" customWidth="1"/>
    <col min="12546" max="12556" width="14.6640625" style="334" customWidth="1"/>
    <col min="12557" max="12557" width="90.33203125" style="334" customWidth="1"/>
    <col min="12558" max="12558" width="13" style="334" bestFit="1" customWidth="1"/>
    <col min="12559" max="12559" width="17.44140625" style="334" bestFit="1" customWidth="1"/>
    <col min="12560" max="12565" width="9.6640625" style="334" customWidth="1"/>
    <col min="12566" max="12800" width="9.109375" style="334"/>
    <col min="12801" max="12801" width="36.6640625" style="334" customWidth="1"/>
    <col min="12802" max="12812" width="14.6640625" style="334" customWidth="1"/>
    <col min="12813" max="12813" width="90.33203125" style="334" customWidth="1"/>
    <col min="12814" max="12814" width="13" style="334" bestFit="1" customWidth="1"/>
    <col min="12815" max="12815" width="17.44140625" style="334" bestFit="1" customWidth="1"/>
    <col min="12816" max="12821" width="9.6640625" style="334" customWidth="1"/>
    <col min="12822" max="13056" width="9.109375" style="334"/>
    <col min="13057" max="13057" width="36.6640625" style="334" customWidth="1"/>
    <col min="13058" max="13068" width="14.6640625" style="334" customWidth="1"/>
    <col min="13069" max="13069" width="90.33203125" style="334" customWidth="1"/>
    <col min="13070" max="13070" width="13" style="334" bestFit="1" customWidth="1"/>
    <col min="13071" max="13071" width="17.44140625" style="334" bestFit="1" customWidth="1"/>
    <col min="13072" max="13077" width="9.6640625" style="334" customWidth="1"/>
    <col min="13078" max="13312" width="9.109375" style="334"/>
    <col min="13313" max="13313" width="36.6640625" style="334" customWidth="1"/>
    <col min="13314" max="13324" width="14.6640625" style="334" customWidth="1"/>
    <col min="13325" max="13325" width="90.33203125" style="334" customWidth="1"/>
    <col min="13326" max="13326" width="13" style="334" bestFit="1" customWidth="1"/>
    <col min="13327" max="13327" width="17.44140625" style="334" bestFit="1" customWidth="1"/>
    <col min="13328" max="13333" width="9.6640625" style="334" customWidth="1"/>
    <col min="13334" max="13568" width="9.109375" style="334"/>
    <col min="13569" max="13569" width="36.6640625" style="334" customWidth="1"/>
    <col min="13570" max="13580" width="14.6640625" style="334" customWidth="1"/>
    <col min="13581" max="13581" width="90.33203125" style="334" customWidth="1"/>
    <col min="13582" max="13582" width="13" style="334" bestFit="1" customWidth="1"/>
    <col min="13583" max="13583" width="17.44140625" style="334" bestFit="1" customWidth="1"/>
    <col min="13584" max="13589" width="9.6640625" style="334" customWidth="1"/>
    <col min="13590" max="13824" width="9.109375" style="334"/>
    <col min="13825" max="13825" width="36.6640625" style="334" customWidth="1"/>
    <col min="13826" max="13836" width="14.6640625" style="334" customWidth="1"/>
    <col min="13837" max="13837" width="90.33203125" style="334" customWidth="1"/>
    <col min="13838" max="13838" width="13" style="334" bestFit="1" customWidth="1"/>
    <col min="13839" max="13839" width="17.44140625" style="334" bestFit="1" customWidth="1"/>
    <col min="13840" max="13845" width="9.6640625" style="334" customWidth="1"/>
    <col min="13846" max="14080" width="9.109375" style="334"/>
    <col min="14081" max="14081" width="36.6640625" style="334" customWidth="1"/>
    <col min="14082" max="14092" width="14.6640625" style="334" customWidth="1"/>
    <col min="14093" max="14093" width="90.33203125" style="334" customWidth="1"/>
    <col min="14094" max="14094" width="13" style="334" bestFit="1" customWidth="1"/>
    <col min="14095" max="14095" width="17.44140625" style="334" bestFit="1" customWidth="1"/>
    <col min="14096" max="14101" width="9.6640625" style="334" customWidth="1"/>
    <col min="14102" max="14336" width="9.109375" style="334"/>
    <col min="14337" max="14337" width="36.6640625" style="334" customWidth="1"/>
    <col min="14338" max="14348" width="14.6640625" style="334" customWidth="1"/>
    <col min="14349" max="14349" width="90.33203125" style="334" customWidth="1"/>
    <col min="14350" max="14350" width="13" style="334" bestFit="1" customWidth="1"/>
    <col min="14351" max="14351" width="17.44140625" style="334" bestFit="1" customWidth="1"/>
    <col min="14352" max="14357" width="9.6640625" style="334" customWidth="1"/>
    <col min="14358" max="14592" width="9.109375" style="334"/>
    <col min="14593" max="14593" width="36.6640625" style="334" customWidth="1"/>
    <col min="14594" max="14604" width="14.6640625" style="334" customWidth="1"/>
    <col min="14605" max="14605" width="90.33203125" style="334" customWidth="1"/>
    <col min="14606" max="14606" width="13" style="334" bestFit="1" customWidth="1"/>
    <col min="14607" max="14607" width="17.44140625" style="334" bestFit="1" customWidth="1"/>
    <col min="14608" max="14613" width="9.6640625" style="334" customWidth="1"/>
    <col min="14614" max="14848" width="9.109375" style="334"/>
    <col min="14849" max="14849" width="36.6640625" style="334" customWidth="1"/>
    <col min="14850" max="14860" width="14.6640625" style="334" customWidth="1"/>
    <col min="14861" max="14861" width="90.33203125" style="334" customWidth="1"/>
    <col min="14862" max="14862" width="13" style="334" bestFit="1" customWidth="1"/>
    <col min="14863" max="14863" width="17.44140625" style="334" bestFit="1" customWidth="1"/>
    <col min="14864" max="14869" width="9.6640625" style="334" customWidth="1"/>
    <col min="14870" max="15104" width="9.109375" style="334"/>
    <col min="15105" max="15105" width="36.6640625" style="334" customWidth="1"/>
    <col min="15106" max="15116" width="14.6640625" style="334" customWidth="1"/>
    <col min="15117" max="15117" width="90.33203125" style="334" customWidth="1"/>
    <col min="15118" max="15118" width="13" style="334" bestFit="1" customWidth="1"/>
    <col min="15119" max="15119" width="17.44140625" style="334" bestFit="1" customWidth="1"/>
    <col min="15120" max="15125" width="9.6640625" style="334" customWidth="1"/>
    <col min="15126" max="15360" width="9.109375" style="334"/>
    <col min="15361" max="15361" width="36.6640625" style="334" customWidth="1"/>
    <col min="15362" max="15372" width="14.6640625" style="334" customWidth="1"/>
    <col min="15373" max="15373" width="90.33203125" style="334" customWidth="1"/>
    <col min="15374" max="15374" width="13" style="334" bestFit="1" customWidth="1"/>
    <col min="15375" max="15375" width="17.44140625" style="334" bestFit="1" customWidth="1"/>
    <col min="15376" max="15381" width="9.6640625" style="334" customWidth="1"/>
    <col min="15382" max="15616" width="9.109375" style="334"/>
    <col min="15617" max="15617" width="36.6640625" style="334" customWidth="1"/>
    <col min="15618" max="15628" width="14.6640625" style="334" customWidth="1"/>
    <col min="15629" max="15629" width="90.33203125" style="334" customWidth="1"/>
    <col min="15630" max="15630" width="13" style="334" bestFit="1" customWidth="1"/>
    <col min="15631" max="15631" width="17.44140625" style="334" bestFit="1" customWidth="1"/>
    <col min="15632" max="15637" width="9.6640625" style="334" customWidth="1"/>
    <col min="15638" max="15872" width="9.109375" style="334"/>
    <col min="15873" max="15873" width="36.6640625" style="334" customWidth="1"/>
    <col min="15874" max="15884" width="14.6640625" style="334" customWidth="1"/>
    <col min="15885" max="15885" width="90.33203125" style="334" customWidth="1"/>
    <col min="15886" max="15886" width="13" style="334" bestFit="1" customWidth="1"/>
    <col min="15887" max="15887" width="17.44140625" style="334" bestFit="1" customWidth="1"/>
    <col min="15888" max="15893" width="9.6640625" style="334" customWidth="1"/>
    <col min="15894" max="16128" width="9.109375" style="334"/>
    <col min="16129" max="16129" width="36.6640625" style="334" customWidth="1"/>
    <col min="16130" max="16140" width="14.6640625" style="334" customWidth="1"/>
    <col min="16141" max="16141" width="90.33203125" style="334" customWidth="1"/>
    <col min="16142" max="16142" width="13" style="334" bestFit="1" customWidth="1"/>
    <col min="16143" max="16143" width="17.44140625" style="334" bestFit="1" customWidth="1"/>
    <col min="16144" max="16149" width="9.6640625" style="334" customWidth="1"/>
    <col min="16150" max="16384" width="9.109375" style="334"/>
  </cols>
  <sheetData>
    <row r="1" spans="1:21" ht="25.2" x14ac:dyDescent="0.25">
      <c r="A1" s="444" t="s">
        <v>342</v>
      </c>
      <c r="B1" s="444"/>
      <c r="C1" s="444"/>
      <c r="D1" s="444"/>
      <c r="E1" s="444"/>
      <c r="F1" s="444"/>
      <c r="G1" s="444"/>
      <c r="H1" s="444"/>
      <c r="I1" s="444"/>
      <c r="J1" s="444"/>
      <c r="K1" s="444"/>
      <c r="L1" s="444"/>
      <c r="M1" s="444"/>
      <c r="N1" s="333"/>
      <c r="O1" s="333"/>
      <c r="P1" s="333"/>
      <c r="Q1" s="333"/>
      <c r="R1" s="333"/>
      <c r="S1" s="333"/>
      <c r="T1" s="333"/>
      <c r="U1" s="333"/>
    </row>
    <row r="2" spans="1:21" ht="37.5" customHeight="1" thickBot="1" x14ac:dyDescent="0.3">
      <c r="A2" s="445" t="s">
        <v>343</v>
      </c>
      <c r="B2" s="445"/>
      <c r="C2" s="445"/>
      <c r="D2" s="445"/>
      <c r="E2" s="445"/>
      <c r="F2" s="445"/>
      <c r="G2" s="445"/>
      <c r="H2" s="445"/>
      <c r="I2" s="445"/>
      <c r="J2" s="445"/>
      <c r="K2" s="445"/>
      <c r="L2" s="445"/>
      <c r="M2" s="445"/>
      <c r="N2" s="333"/>
      <c r="O2" s="333"/>
      <c r="P2" s="333"/>
      <c r="Q2" s="333"/>
      <c r="R2" s="333"/>
      <c r="S2" s="333"/>
      <c r="T2" s="333"/>
      <c r="U2" s="333"/>
    </row>
    <row r="3" spans="1:21" s="59" customFormat="1" ht="35.25" customHeight="1" thickTop="1" x14ac:dyDescent="0.25">
      <c r="A3" s="446" t="s">
        <v>344</v>
      </c>
      <c r="B3" s="449" t="s">
        <v>345</v>
      </c>
      <c r="C3" s="450"/>
      <c r="D3" s="451" t="s">
        <v>636</v>
      </c>
      <c r="E3" s="451"/>
      <c r="F3" s="451"/>
      <c r="G3" s="451"/>
      <c r="H3" s="451"/>
      <c r="I3" s="451"/>
      <c r="J3" s="452"/>
      <c r="K3" s="453" t="s">
        <v>346</v>
      </c>
      <c r="L3" s="456" t="s">
        <v>347</v>
      </c>
      <c r="M3" s="453" t="s">
        <v>348</v>
      </c>
      <c r="R3" s="60"/>
      <c r="S3" s="60"/>
      <c r="T3" s="60"/>
    </row>
    <row r="4" spans="1:21" s="59" customFormat="1" ht="25.2" customHeight="1" x14ac:dyDescent="0.25">
      <c r="A4" s="447"/>
      <c r="B4" s="459" t="s">
        <v>349</v>
      </c>
      <c r="C4" s="442" t="s">
        <v>350</v>
      </c>
      <c r="D4" s="460" t="s">
        <v>351</v>
      </c>
      <c r="E4" s="462" t="s">
        <v>352</v>
      </c>
      <c r="F4" s="462" t="s">
        <v>353</v>
      </c>
      <c r="G4" s="437" t="s">
        <v>354</v>
      </c>
      <c r="H4" s="438"/>
      <c r="I4" s="439" t="s">
        <v>355</v>
      </c>
      <c r="J4" s="335" t="s">
        <v>356</v>
      </c>
      <c r="K4" s="454"/>
      <c r="L4" s="457"/>
      <c r="M4" s="454"/>
      <c r="R4" s="60"/>
      <c r="S4" s="60"/>
      <c r="T4" s="60"/>
    </row>
    <row r="5" spans="1:21" s="59" customFormat="1" x14ac:dyDescent="0.25">
      <c r="A5" s="447"/>
      <c r="B5" s="459"/>
      <c r="C5" s="442"/>
      <c r="D5" s="460"/>
      <c r="E5" s="463"/>
      <c r="F5" s="463"/>
      <c r="G5" s="440" t="s">
        <v>357</v>
      </c>
      <c r="H5" s="442" t="s">
        <v>358</v>
      </c>
      <c r="I5" s="439"/>
      <c r="J5" s="336" t="s">
        <v>359</v>
      </c>
      <c r="K5" s="454"/>
      <c r="L5" s="457"/>
      <c r="M5" s="454"/>
    </row>
    <row r="6" spans="1:21" s="341" customFormat="1" ht="31.5" customHeight="1" thickBot="1" x14ac:dyDescent="0.3">
      <c r="A6" s="448"/>
      <c r="B6" s="337" t="s">
        <v>360</v>
      </c>
      <c r="C6" s="338" t="s">
        <v>361</v>
      </c>
      <c r="D6" s="461"/>
      <c r="E6" s="464"/>
      <c r="F6" s="464"/>
      <c r="G6" s="441"/>
      <c r="H6" s="443"/>
      <c r="I6" s="339" t="s">
        <v>362</v>
      </c>
      <c r="J6" s="340" t="s">
        <v>363</v>
      </c>
      <c r="K6" s="455"/>
      <c r="L6" s="458"/>
      <c r="M6" s="455"/>
    </row>
    <row r="7" spans="1:21" ht="36.75" customHeight="1" thickTop="1" thickBot="1" x14ac:dyDescent="0.3">
      <c r="A7" s="342" t="s">
        <v>364</v>
      </c>
      <c r="B7" s="343">
        <f>SUM(B8:B10)</f>
        <v>1517854.1999999997</v>
      </c>
      <c r="C7" s="344">
        <f t="shared" ref="C7:K7" si="0">SUM(C8:C10)</f>
        <v>1614754.8999999997</v>
      </c>
      <c r="D7" s="343">
        <f t="shared" si="0"/>
        <v>1388990.4</v>
      </c>
      <c r="E7" s="345">
        <f t="shared" si="0"/>
        <v>0</v>
      </c>
      <c r="F7" s="345">
        <f t="shared" si="0"/>
        <v>5431.7000000000007</v>
      </c>
      <c r="G7" s="345">
        <f t="shared" si="0"/>
        <v>95013.6</v>
      </c>
      <c r="H7" s="344">
        <f t="shared" si="0"/>
        <v>74485.599999999991</v>
      </c>
      <c r="I7" s="346">
        <f t="shared" si="0"/>
        <v>1563921.2999999998</v>
      </c>
      <c r="J7" s="347">
        <f>IF(ISERR((I7/C7)),0,(I7/C7))</f>
        <v>0.96851930902950045</v>
      </c>
      <c r="K7" s="348">
        <f t="shared" si="0"/>
        <v>1347178.1</v>
      </c>
      <c r="L7" s="348">
        <f>I7-C7</f>
        <v>-50833.59999999986</v>
      </c>
      <c r="M7" s="349"/>
      <c r="N7" s="350">
        <f t="shared" ref="N7:N26" si="1">C7-B7</f>
        <v>96900.699999999953</v>
      </c>
    </row>
    <row r="8" spans="1:21" ht="63" thickTop="1" x14ac:dyDescent="0.25">
      <c r="A8" s="351" t="s">
        <v>365</v>
      </c>
      <c r="B8" s="352">
        <v>1168795.2999999998</v>
      </c>
      <c r="C8" s="353">
        <v>1169245.2999999998</v>
      </c>
      <c r="D8" s="352">
        <v>1255485.5999999999</v>
      </c>
      <c r="E8" s="354">
        <v>0</v>
      </c>
      <c r="F8" s="354">
        <v>0</v>
      </c>
      <c r="G8" s="354">
        <v>0</v>
      </c>
      <c r="H8" s="353">
        <v>3096.7</v>
      </c>
      <c r="I8" s="355">
        <v>1258582.2999999998</v>
      </c>
      <c r="J8" s="356">
        <f>IF(ISERR((I8/C8)),0,(I8/C8))</f>
        <v>1.0764056951950116</v>
      </c>
      <c r="K8" s="357">
        <v>991402.5</v>
      </c>
      <c r="L8" s="357">
        <f>I8-C8</f>
        <v>89337</v>
      </c>
      <c r="M8" s="358" t="s">
        <v>366</v>
      </c>
      <c r="N8" s="350">
        <f t="shared" si="1"/>
        <v>450</v>
      </c>
    </row>
    <row r="9" spans="1:21" ht="50.4" customHeight="1" x14ac:dyDescent="0.25">
      <c r="A9" s="359" t="s">
        <v>367</v>
      </c>
      <c r="B9" s="352">
        <v>911.90000000000009</v>
      </c>
      <c r="C9" s="353">
        <v>6399.7000000000007</v>
      </c>
      <c r="D9" s="352">
        <v>0</v>
      </c>
      <c r="E9" s="354">
        <v>0</v>
      </c>
      <c r="F9" s="354">
        <v>5431.7000000000007</v>
      </c>
      <c r="G9" s="354">
        <v>0</v>
      </c>
      <c r="H9" s="353">
        <v>0</v>
      </c>
      <c r="I9" s="355">
        <v>5431.7000000000007</v>
      </c>
      <c r="J9" s="356">
        <f>IF(ISERR((I9/C9)),0,(I9/C9))</f>
        <v>0.848742909823898</v>
      </c>
      <c r="K9" s="357">
        <v>4081.5</v>
      </c>
      <c r="L9" s="357">
        <f>I9-C9</f>
        <v>-968</v>
      </c>
      <c r="M9" s="360" t="s">
        <v>368</v>
      </c>
      <c r="N9" s="350">
        <f t="shared" si="1"/>
        <v>5487.8000000000011</v>
      </c>
    </row>
    <row r="10" spans="1:21" ht="63" thickBot="1" x14ac:dyDescent="0.3">
      <c r="A10" s="359" t="s">
        <v>369</v>
      </c>
      <c r="B10" s="352">
        <v>348147</v>
      </c>
      <c r="C10" s="353">
        <v>439109.89999999997</v>
      </c>
      <c r="D10" s="352">
        <v>133504.79999999999</v>
      </c>
      <c r="E10" s="354">
        <v>0</v>
      </c>
      <c r="F10" s="354">
        <v>0</v>
      </c>
      <c r="G10" s="354">
        <v>95013.6</v>
      </c>
      <c r="H10" s="353">
        <v>71388.899999999994</v>
      </c>
      <c r="I10" s="355">
        <v>299907.3</v>
      </c>
      <c r="J10" s="356">
        <f t="shared" ref="J10:J26" si="2">IF(ISERR((I10/C10)),0,(I10/C10))</f>
        <v>0.68298915601766208</v>
      </c>
      <c r="K10" s="357">
        <v>351694.1</v>
      </c>
      <c r="L10" s="357">
        <f>I10-C10</f>
        <v>-139202.59999999998</v>
      </c>
      <c r="M10" s="358" t="s">
        <v>370</v>
      </c>
      <c r="N10" s="350">
        <f t="shared" si="1"/>
        <v>90962.899999999965</v>
      </c>
      <c r="O10" s="350">
        <f>I7+I20</f>
        <v>1599976.9</v>
      </c>
    </row>
    <row r="11" spans="1:21" ht="36.75" customHeight="1" thickBot="1" x14ac:dyDescent="0.3">
      <c r="A11" s="361" t="s">
        <v>2</v>
      </c>
      <c r="B11" s="343">
        <f>SUM(B12:B17)</f>
        <v>2070872</v>
      </c>
      <c r="C11" s="344">
        <f t="shared" ref="C11:K11" si="3">SUM(C12:C17)</f>
        <v>2333153.7000000002</v>
      </c>
      <c r="D11" s="343">
        <f t="shared" si="3"/>
        <v>2008908</v>
      </c>
      <c r="E11" s="345">
        <f t="shared" si="3"/>
        <v>5668.9000000000005</v>
      </c>
      <c r="F11" s="345">
        <f t="shared" si="3"/>
        <v>5431.7</v>
      </c>
      <c r="G11" s="345">
        <f t="shared" si="3"/>
        <v>92004.6</v>
      </c>
      <c r="H11" s="344">
        <f t="shared" si="3"/>
        <v>72580.399999999994</v>
      </c>
      <c r="I11" s="346">
        <f t="shared" si="3"/>
        <v>2184593.5999999996</v>
      </c>
      <c r="J11" s="347">
        <f t="shared" si="2"/>
        <v>0.93632648376315686</v>
      </c>
      <c r="K11" s="348">
        <f t="shared" si="3"/>
        <v>1831022.17</v>
      </c>
      <c r="L11" s="362">
        <f t="shared" ref="L11:L17" si="4">C11-I11</f>
        <v>148560.10000000056</v>
      </c>
      <c r="M11" s="349"/>
      <c r="N11" s="350">
        <f t="shared" si="1"/>
        <v>262281.70000000019</v>
      </c>
      <c r="O11" s="350">
        <f>I11+I21+I25</f>
        <v>3078978.8999999994</v>
      </c>
    </row>
    <row r="12" spans="1:21" ht="31.8" thickTop="1" x14ac:dyDescent="0.25">
      <c r="A12" s="351" t="s">
        <v>371</v>
      </c>
      <c r="B12" s="352">
        <v>399999.99999999994</v>
      </c>
      <c r="C12" s="353">
        <v>420029.0999999998</v>
      </c>
      <c r="D12" s="352">
        <v>381615.7</v>
      </c>
      <c r="E12" s="354">
        <v>4.4000000000000004</v>
      </c>
      <c r="F12" s="354">
        <v>24.1</v>
      </c>
      <c r="G12" s="354">
        <v>23417.600000000002</v>
      </c>
      <c r="H12" s="353">
        <v>7401.5999999999995</v>
      </c>
      <c r="I12" s="355">
        <v>412463.39999999997</v>
      </c>
      <c r="J12" s="356">
        <f t="shared" si="2"/>
        <v>0.98198767656812391</v>
      </c>
      <c r="K12" s="357">
        <v>358735.3</v>
      </c>
      <c r="L12" s="357">
        <f t="shared" si="4"/>
        <v>7565.699999999837</v>
      </c>
      <c r="M12" s="358" t="s">
        <v>372</v>
      </c>
      <c r="N12" s="350">
        <f t="shared" si="1"/>
        <v>20029.09999999986</v>
      </c>
      <c r="O12" s="350">
        <f>I7+I20+I24</f>
        <v>3078978.8999999994</v>
      </c>
    </row>
    <row r="13" spans="1:21" ht="31.2" x14ac:dyDescent="0.25">
      <c r="A13" s="359" t="s">
        <v>126</v>
      </c>
      <c r="B13" s="352">
        <v>125599.99999999999</v>
      </c>
      <c r="C13" s="353">
        <v>143918.19999999998</v>
      </c>
      <c r="D13" s="352">
        <v>96815</v>
      </c>
      <c r="E13" s="354">
        <v>69.8</v>
      </c>
      <c r="F13" s="354">
        <v>4481.7</v>
      </c>
      <c r="G13" s="354">
        <v>17891.400000000001</v>
      </c>
      <c r="H13" s="353">
        <v>8522.1</v>
      </c>
      <c r="I13" s="355">
        <v>127780</v>
      </c>
      <c r="J13" s="356">
        <f t="shared" si="2"/>
        <v>0.88786546802280752</v>
      </c>
      <c r="K13" s="357">
        <v>99579.569999999978</v>
      </c>
      <c r="L13" s="363">
        <f t="shared" si="4"/>
        <v>16138.199999999983</v>
      </c>
      <c r="M13" s="358" t="s">
        <v>680</v>
      </c>
      <c r="N13" s="350">
        <f t="shared" si="1"/>
        <v>18318.199999999997</v>
      </c>
    </row>
    <row r="14" spans="1:21" ht="31.2" x14ac:dyDescent="0.25">
      <c r="A14" s="359" t="s">
        <v>241</v>
      </c>
      <c r="B14" s="352">
        <v>690149.70000000007</v>
      </c>
      <c r="C14" s="353">
        <v>775160.70000000007</v>
      </c>
      <c r="D14" s="352">
        <v>774066.7</v>
      </c>
      <c r="E14" s="354">
        <v>0</v>
      </c>
      <c r="F14" s="354">
        <v>0</v>
      </c>
      <c r="G14" s="354">
        <v>135.89999999999998</v>
      </c>
      <c r="H14" s="353">
        <v>0</v>
      </c>
      <c r="I14" s="355">
        <v>774202.6</v>
      </c>
      <c r="J14" s="356">
        <f t="shared" si="2"/>
        <v>0.99876399822643214</v>
      </c>
      <c r="K14" s="357">
        <v>584825.70000000007</v>
      </c>
      <c r="L14" s="357">
        <f t="shared" si="4"/>
        <v>958.10000000009313</v>
      </c>
      <c r="M14" s="358" t="s">
        <v>373</v>
      </c>
      <c r="N14" s="350">
        <f t="shared" si="1"/>
        <v>85011</v>
      </c>
    </row>
    <row r="15" spans="1:21" ht="31.2" x14ac:dyDescent="0.25">
      <c r="A15" s="359" t="s">
        <v>374</v>
      </c>
      <c r="B15" s="352">
        <v>355993.49999999994</v>
      </c>
      <c r="C15" s="353">
        <v>458982.10000000003</v>
      </c>
      <c r="D15" s="352">
        <v>415311.30000000005</v>
      </c>
      <c r="E15" s="354">
        <v>0</v>
      </c>
      <c r="F15" s="354">
        <v>27.2</v>
      </c>
      <c r="G15" s="354">
        <v>8151.1</v>
      </c>
      <c r="H15" s="353">
        <v>30611.3</v>
      </c>
      <c r="I15" s="355">
        <v>454100.9</v>
      </c>
      <c r="J15" s="356">
        <f t="shared" si="2"/>
        <v>0.98936516260655916</v>
      </c>
      <c r="K15" s="357">
        <v>343405.3</v>
      </c>
      <c r="L15" s="357">
        <f t="shared" si="4"/>
        <v>4881.2000000000116</v>
      </c>
      <c r="M15" s="358" t="s">
        <v>681</v>
      </c>
      <c r="N15" s="350">
        <f t="shared" si="1"/>
        <v>102988.60000000009</v>
      </c>
    </row>
    <row r="16" spans="1:21" ht="31.2" x14ac:dyDescent="0.25">
      <c r="A16" s="359" t="s">
        <v>375</v>
      </c>
      <c r="B16" s="352">
        <v>122700</v>
      </c>
      <c r="C16" s="353">
        <v>132582.6</v>
      </c>
      <c r="D16" s="352">
        <v>109004.1</v>
      </c>
      <c r="E16" s="354">
        <v>0</v>
      </c>
      <c r="F16" s="354">
        <v>0</v>
      </c>
      <c r="G16" s="354">
        <v>13491.500000000002</v>
      </c>
      <c r="H16" s="353">
        <v>4564.1000000000004</v>
      </c>
      <c r="I16" s="355">
        <v>127059.70000000001</v>
      </c>
      <c r="J16" s="356">
        <f t="shared" si="2"/>
        <v>0.95834370422664816</v>
      </c>
      <c r="K16" s="357">
        <v>114746.20000000001</v>
      </c>
      <c r="L16" s="357">
        <f t="shared" si="4"/>
        <v>5522.8999999999942</v>
      </c>
      <c r="M16" s="358" t="s">
        <v>376</v>
      </c>
      <c r="N16" s="350">
        <f t="shared" si="1"/>
        <v>9882.6000000000058</v>
      </c>
    </row>
    <row r="17" spans="1:14" ht="31.8" thickBot="1" x14ac:dyDescent="0.3">
      <c r="A17" s="364" t="s">
        <v>308</v>
      </c>
      <c r="B17" s="352">
        <v>376428.79999999993</v>
      </c>
      <c r="C17" s="353">
        <v>402481</v>
      </c>
      <c r="D17" s="352">
        <v>232095.2</v>
      </c>
      <c r="E17" s="354">
        <v>5594.7000000000007</v>
      </c>
      <c r="F17" s="354">
        <v>898.7</v>
      </c>
      <c r="G17" s="354">
        <v>28917.1</v>
      </c>
      <c r="H17" s="353">
        <v>21481.299999999996</v>
      </c>
      <c r="I17" s="355">
        <v>288987</v>
      </c>
      <c r="J17" s="356">
        <f t="shared" si="2"/>
        <v>0.71801401805302612</v>
      </c>
      <c r="K17" s="357">
        <v>329730.09999999998</v>
      </c>
      <c r="L17" s="357">
        <f t="shared" si="4"/>
        <v>113494</v>
      </c>
      <c r="M17" s="358" t="s">
        <v>377</v>
      </c>
      <c r="N17" s="350">
        <f t="shared" si="1"/>
        <v>26052.20000000007</v>
      </c>
    </row>
    <row r="18" spans="1:14" ht="36.75" customHeight="1" thickBot="1" x14ac:dyDescent="0.3">
      <c r="A18" s="365" t="s">
        <v>378</v>
      </c>
      <c r="B18" s="366">
        <f>B11-B7</f>
        <v>553017.80000000028</v>
      </c>
      <c r="C18" s="367">
        <f t="shared" ref="C18:K18" si="5">C11-C7</f>
        <v>718398.80000000051</v>
      </c>
      <c r="D18" s="366">
        <f t="shared" si="5"/>
        <v>619917.60000000009</v>
      </c>
      <c r="E18" s="368">
        <f t="shared" si="5"/>
        <v>5668.9000000000005</v>
      </c>
      <c r="F18" s="368">
        <f t="shared" si="5"/>
        <v>0</v>
      </c>
      <c r="G18" s="368">
        <f t="shared" si="5"/>
        <v>-3009</v>
      </c>
      <c r="H18" s="367">
        <f t="shared" si="5"/>
        <v>-1905.1999999999971</v>
      </c>
      <c r="I18" s="369">
        <f t="shared" si="5"/>
        <v>620672.29999999981</v>
      </c>
      <c r="J18" s="370">
        <f t="shared" si="2"/>
        <v>0.8639662260014902</v>
      </c>
      <c r="K18" s="371">
        <f t="shared" si="5"/>
        <v>483844.06999999983</v>
      </c>
      <c r="L18" s="372">
        <f>I18-C18</f>
        <v>-97726.500000000698</v>
      </c>
      <c r="M18" s="373"/>
      <c r="N18" s="350">
        <f t="shared" si="1"/>
        <v>165381.00000000023</v>
      </c>
    </row>
    <row r="19" spans="1:14" ht="36.75" customHeight="1" thickBot="1" x14ac:dyDescent="0.3">
      <c r="A19" s="374" t="s">
        <v>379</v>
      </c>
      <c r="B19" s="366">
        <f>B21-B20</f>
        <v>5132.5</v>
      </c>
      <c r="C19" s="367">
        <f t="shared" ref="C19:K19" si="6">C21-C20</f>
        <v>5153.6000000000022</v>
      </c>
      <c r="D19" s="366">
        <f t="shared" si="6"/>
        <v>-11255.799999999996</v>
      </c>
      <c r="E19" s="368">
        <f t="shared" si="6"/>
        <v>0</v>
      </c>
      <c r="F19" s="368">
        <f t="shared" si="6"/>
        <v>0</v>
      </c>
      <c r="G19" s="368">
        <f t="shared" si="6"/>
        <v>484.00000000000011</v>
      </c>
      <c r="H19" s="367">
        <f t="shared" si="6"/>
        <v>0</v>
      </c>
      <c r="I19" s="369">
        <f t="shared" si="6"/>
        <v>-10771.799999999996</v>
      </c>
      <c r="J19" s="370">
        <f t="shared" si="2"/>
        <v>-2.0901505743557882</v>
      </c>
      <c r="K19" s="371">
        <f t="shared" si="6"/>
        <v>569.89999999999782</v>
      </c>
      <c r="L19" s="371">
        <f>I19-C19</f>
        <v>-15925.399999999998</v>
      </c>
      <c r="M19" s="373"/>
      <c r="N19" s="350">
        <f t="shared" si="1"/>
        <v>21.100000000002183</v>
      </c>
    </row>
    <row r="20" spans="1:14" ht="63" thickBot="1" x14ac:dyDescent="0.3">
      <c r="A20" s="375" t="s">
        <v>380</v>
      </c>
      <c r="B20" s="343">
        <v>24821.5</v>
      </c>
      <c r="C20" s="344">
        <v>24821.5</v>
      </c>
      <c r="D20" s="343">
        <v>35364.699999999997</v>
      </c>
      <c r="E20" s="345">
        <v>0</v>
      </c>
      <c r="F20" s="345">
        <v>0</v>
      </c>
      <c r="G20" s="345">
        <v>690.9</v>
      </c>
      <c r="H20" s="344">
        <v>0</v>
      </c>
      <c r="I20" s="346">
        <v>36055.599999999999</v>
      </c>
      <c r="J20" s="347">
        <f t="shared" si="2"/>
        <v>1.4525955320991881</v>
      </c>
      <c r="K20" s="348">
        <v>22697</v>
      </c>
      <c r="L20" s="348">
        <f>I20-C20</f>
        <v>11234.099999999999</v>
      </c>
      <c r="M20" s="376" t="s">
        <v>381</v>
      </c>
      <c r="N20" s="350">
        <f t="shared" si="1"/>
        <v>0</v>
      </c>
    </row>
    <row r="21" spans="1:14" ht="48" thickTop="1" thickBot="1" x14ac:dyDescent="0.3">
      <c r="A21" s="377" t="s">
        <v>382</v>
      </c>
      <c r="B21" s="378">
        <v>29954</v>
      </c>
      <c r="C21" s="379">
        <v>29975.100000000002</v>
      </c>
      <c r="D21" s="378">
        <v>24108.9</v>
      </c>
      <c r="E21" s="380">
        <v>0</v>
      </c>
      <c r="F21" s="380">
        <v>0</v>
      </c>
      <c r="G21" s="380">
        <v>1174.9000000000001</v>
      </c>
      <c r="H21" s="379">
        <v>0</v>
      </c>
      <c r="I21" s="381">
        <v>25283.800000000003</v>
      </c>
      <c r="J21" s="382">
        <f t="shared" si="2"/>
        <v>0.8434934328826259</v>
      </c>
      <c r="K21" s="383">
        <v>23266.899999999998</v>
      </c>
      <c r="L21" s="383">
        <f>C21-I21</f>
        <v>4691.2999999999993</v>
      </c>
      <c r="M21" s="384" t="s">
        <v>383</v>
      </c>
      <c r="N21" s="350">
        <f t="shared" si="1"/>
        <v>21.100000000002183</v>
      </c>
    </row>
    <row r="22" spans="1:14" s="394" customFormat="1" ht="36.75" customHeight="1" thickBot="1" x14ac:dyDescent="0.3">
      <c r="A22" s="385" t="s">
        <v>384</v>
      </c>
      <c r="B22" s="386">
        <f>B18+B19</f>
        <v>558150.30000000028</v>
      </c>
      <c r="C22" s="387">
        <f t="shared" ref="C22:K22" si="7">C18+C19</f>
        <v>723552.40000000049</v>
      </c>
      <c r="D22" s="386">
        <f t="shared" si="7"/>
        <v>608661.80000000005</v>
      </c>
      <c r="E22" s="388">
        <f t="shared" si="7"/>
        <v>5668.9000000000005</v>
      </c>
      <c r="F22" s="388">
        <f t="shared" si="7"/>
        <v>0</v>
      </c>
      <c r="G22" s="388">
        <f t="shared" si="7"/>
        <v>-2525</v>
      </c>
      <c r="H22" s="387">
        <f t="shared" si="7"/>
        <v>-1905.1999999999971</v>
      </c>
      <c r="I22" s="389">
        <f t="shared" si="7"/>
        <v>609900.49999999977</v>
      </c>
      <c r="J22" s="390">
        <f t="shared" si="2"/>
        <v>0.84292512885037674</v>
      </c>
      <c r="K22" s="391">
        <f t="shared" si="7"/>
        <v>484413.96999999986</v>
      </c>
      <c r="L22" s="392">
        <f>I22-C22</f>
        <v>-113651.90000000072</v>
      </c>
      <c r="M22" s="393"/>
      <c r="N22" s="350">
        <f t="shared" si="1"/>
        <v>165402.10000000021</v>
      </c>
    </row>
    <row r="23" spans="1:14" ht="36.75" customHeight="1" thickBot="1" x14ac:dyDescent="0.3">
      <c r="A23" s="361" t="s">
        <v>385</v>
      </c>
      <c r="B23" s="343">
        <f>B24-B25</f>
        <v>558150.30000000005</v>
      </c>
      <c r="C23" s="344">
        <f t="shared" ref="C23:K23" si="8">C24-C25</f>
        <v>723552.4</v>
      </c>
      <c r="D23" s="343">
        <f t="shared" si="8"/>
        <v>608661.79999999981</v>
      </c>
      <c r="E23" s="345">
        <f t="shared" si="8"/>
        <v>5668.9</v>
      </c>
      <c r="F23" s="345">
        <f t="shared" si="8"/>
        <v>0</v>
      </c>
      <c r="G23" s="345">
        <f t="shared" si="8"/>
        <v>-2525</v>
      </c>
      <c r="H23" s="344">
        <f t="shared" si="8"/>
        <v>-1905.1999999999998</v>
      </c>
      <c r="I23" s="346">
        <f t="shared" si="8"/>
        <v>609900.49999999977</v>
      </c>
      <c r="J23" s="347">
        <f t="shared" si="2"/>
        <v>0.84292512885037729</v>
      </c>
      <c r="K23" s="348">
        <f t="shared" si="8"/>
        <v>484414</v>
      </c>
      <c r="L23" s="348">
        <f>I23-C23</f>
        <v>-113651.90000000026</v>
      </c>
      <c r="M23" s="349"/>
      <c r="N23" s="350">
        <f t="shared" si="1"/>
        <v>165402.09999999998</v>
      </c>
    </row>
    <row r="24" spans="1:14" ht="47.4" thickTop="1" x14ac:dyDescent="0.25">
      <c r="A24" s="395" t="s">
        <v>386</v>
      </c>
      <c r="B24" s="396">
        <v>1523638.5</v>
      </c>
      <c r="C24" s="397">
        <v>1689178</v>
      </c>
      <c r="D24" s="396">
        <v>1475238.2999999998</v>
      </c>
      <c r="E24" s="398">
        <v>5668.9</v>
      </c>
      <c r="F24" s="398">
        <v>0</v>
      </c>
      <c r="G24" s="398">
        <v>0</v>
      </c>
      <c r="H24" s="397">
        <v>-1905.1999999999998</v>
      </c>
      <c r="I24" s="399">
        <v>1479001.9999999998</v>
      </c>
      <c r="J24" s="400">
        <f t="shared" si="2"/>
        <v>0.87557498380869259</v>
      </c>
      <c r="K24" s="401">
        <v>1009340.7999999999</v>
      </c>
      <c r="L24" s="401">
        <f>I24-C24</f>
        <v>-210176.00000000023</v>
      </c>
      <c r="M24" s="402" t="s">
        <v>387</v>
      </c>
      <c r="N24" s="350">
        <f t="shared" si="1"/>
        <v>165539.5</v>
      </c>
    </row>
    <row r="25" spans="1:14" ht="63" thickBot="1" x14ac:dyDescent="0.3">
      <c r="A25" s="403" t="s">
        <v>388</v>
      </c>
      <c r="B25" s="396">
        <v>965488.2</v>
      </c>
      <c r="C25" s="397">
        <v>965625.6</v>
      </c>
      <c r="D25" s="396">
        <v>866576.5</v>
      </c>
      <c r="E25" s="398">
        <v>0</v>
      </c>
      <c r="F25" s="398">
        <v>0</v>
      </c>
      <c r="G25" s="398">
        <v>2525</v>
      </c>
      <c r="H25" s="397">
        <v>0</v>
      </c>
      <c r="I25" s="399">
        <v>869101.5</v>
      </c>
      <c r="J25" s="400">
        <f t="shared" si="2"/>
        <v>0.90003982910146541</v>
      </c>
      <c r="K25" s="401">
        <v>524926.79999999993</v>
      </c>
      <c r="L25" s="401">
        <f>C25-I25</f>
        <v>96524.099999999977</v>
      </c>
      <c r="M25" s="402" t="s">
        <v>389</v>
      </c>
      <c r="N25" s="350">
        <f t="shared" si="1"/>
        <v>137.40000000002328</v>
      </c>
    </row>
    <row r="26" spans="1:14" s="405" customFormat="1" ht="31.5" customHeight="1" thickBot="1" x14ac:dyDescent="0.3">
      <c r="A26" s="404" t="s">
        <v>390</v>
      </c>
      <c r="B26" s="343">
        <f t="shared" ref="B26:I26" si="9">B22-B14</f>
        <v>-131999.39999999979</v>
      </c>
      <c r="C26" s="344">
        <f t="shared" si="9"/>
        <v>-51608.299999999581</v>
      </c>
      <c r="D26" s="343">
        <f t="shared" si="9"/>
        <v>-165404.89999999991</v>
      </c>
      <c r="E26" s="345">
        <f t="shared" si="9"/>
        <v>5668.9000000000005</v>
      </c>
      <c r="F26" s="345">
        <f t="shared" si="9"/>
        <v>0</v>
      </c>
      <c r="G26" s="345">
        <f t="shared" si="9"/>
        <v>-2660.9</v>
      </c>
      <c r="H26" s="344">
        <f t="shared" si="9"/>
        <v>-1905.1999999999971</v>
      </c>
      <c r="I26" s="346">
        <f t="shared" si="9"/>
        <v>-164302.10000000021</v>
      </c>
      <c r="J26" s="347">
        <f t="shared" si="2"/>
        <v>3.1836371281363958</v>
      </c>
      <c r="K26" s="348">
        <f>K22-K14</f>
        <v>-100411.73000000021</v>
      </c>
      <c r="L26" s="362">
        <f>I26-C26</f>
        <v>-112693.80000000063</v>
      </c>
      <c r="M26" s="349"/>
      <c r="N26" s="350">
        <f t="shared" si="1"/>
        <v>80391.10000000021</v>
      </c>
    </row>
    <row r="27" spans="1:14" ht="31.5" customHeight="1" thickTop="1" thickBot="1" x14ac:dyDescent="0.3">
      <c r="A27" s="406" t="s">
        <v>391</v>
      </c>
      <c r="B27" s="407">
        <v>9092080</v>
      </c>
      <c r="C27" s="408">
        <v>10100000</v>
      </c>
      <c r="D27" s="407"/>
      <c r="E27" s="409"/>
      <c r="F27" s="409"/>
      <c r="G27" s="409"/>
      <c r="H27" s="408"/>
      <c r="I27" s="410">
        <v>10100000</v>
      </c>
      <c r="J27" s="411"/>
      <c r="K27" s="412">
        <v>7925000</v>
      </c>
      <c r="L27" s="412"/>
      <c r="M27" s="413"/>
    </row>
    <row r="28" spans="1:14" ht="31.5" customHeight="1" x14ac:dyDescent="0.25">
      <c r="A28" s="395" t="s">
        <v>392</v>
      </c>
      <c r="B28" s="414">
        <f>B7/B27</f>
        <v>0.16694245981117628</v>
      </c>
      <c r="C28" s="415">
        <f>C7/C27</f>
        <v>0.15987672277227719</v>
      </c>
      <c r="D28" s="414"/>
      <c r="E28" s="416"/>
      <c r="F28" s="416"/>
      <c r="G28" s="416"/>
      <c r="H28" s="415"/>
      <c r="I28" s="417">
        <f>I7/I27</f>
        <v>0.15484369306930693</v>
      </c>
      <c r="J28" s="418"/>
      <c r="K28" s="419">
        <f>K7/K27</f>
        <v>0.16999092744479496</v>
      </c>
      <c r="L28" s="419"/>
      <c r="M28" s="420"/>
    </row>
    <row r="29" spans="1:14" ht="31.5" customHeight="1" x14ac:dyDescent="0.25">
      <c r="A29" s="395" t="s">
        <v>393</v>
      </c>
      <c r="B29" s="414">
        <f>B11/B27</f>
        <v>0.22776658366402408</v>
      </c>
      <c r="C29" s="415">
        <f>C11/C27</f>
        <v>0.23100531683168318</v>
      </c>
      <c r="D29" s="414"/>
      <c r="E29" s="416"/>
      <c r="F29" s="416"/>
      <c r="G29" s="416"/>
      <c r="H29" s="415"/>
      <c r="I29" s="417">
        <f>I11/I27</f>
        <v>0.21629639603960393</v>
      </c>
      <c r="J29" s="418"/>
      <c r="K29" s="419">
        <f>K11/K27</f>
        <v>0.23104380694006307</v>
      </c>
      <c r="L29" s="419"/>
      <c r="M29" s="420"/>
    </row>
    <row r="30" spans="1:14" ht="31.5" customHeight="1" x14ac:dyDescent="0.25">
      <c r="A30" s="403" t="s">
        <v>394</v>
      </c>
      <c r="B30" s="421">
        <f>B18/B27</f>
        <v>6.0824123852847786E-2</v>
      </c>
      <c r="C30" s="422">
        <f>C18/C27</f>
        <v>7.1128594059405997E-2</v>
      </c>
      <c r="D30" s="421"/>
      <c r="E30" s="423"/>
      <c r="F30" s="423"/>
      <c r="G30" s="423"/>
      <c r="H30" s="422"/>
      <c r="I30" s="424">
        <f>I18/I27</f>
        <v>6.1452702970297014E-2</v>
      </c>
      <c r="J30" s="356"/>
      <c r="K30" s="425">
        <f>K18/K27</f>
        <v>6.1052879495268116E-2</v>
      </c>
      <c r="L30" s="425"/>
      <c r="M30" s="420"/>
    </row>
    <row r="31" spans="1:14" ht="31.5" customHeight="1" x14ac:dyDescent="0.25">
      <c r="A31" s="403" t="s">
        <v>395</v>
      </c>
      <c r="B31" s="421">
        <f>B22/B27</f>
        <v>6.1388626144952559E-2</v>
      </c>
      <c r="C31" s="422">
        <f>C22/C27</f>
        <v>7.1638851485148564E-2</v>
      </c>
      <c r="D31" s="421"/>
      <c r="E31" s="423"/>
      <c r="F31" s="423"/>
      <c r="G31" s="423"/>
      <c r="H31" s="422"/>
      <c r="I31" s="424">
        <f>I22/I27</f>
        <v>6.0386188118811857E-2</v>
      </c>
      <c r="J31" s="356"/>
      <c r="K31" s="425">
        <f>K22/K27</f>
        <v>6.112479116719241E-2</v>
      </c>
      <c r="L31" s="425"/>
      <c r="M31" s="420"/>
    </row>
    <row r="32" spans="1:14" ht="31.5" customHeight="1" thickBot="1" x14ac:dyDescent="0.3">
      <c r="A32" s="426" t="s">
        <v>396</v>
      </c>
      <c r="B32" s="427">
        <f>B26/B27</f>
        <v>-1.4518064073347331E-2</v>
      </c>
      <c r="C32" s="428">
        <f>C26/C27</f>
        <v>-5.1097326732672853E-3</v>
      </c>
      <c r="D32" s="427"/>
      <c r="E32" s="429"/>
      <c r="F32" s="429"/>
      <c r="G32" s="429"/>
      <c r="H32" s="428"/>
      <c r="I32" s="430">
        <f>I26/I27</f>
        <v>-1.6267534653465369E-2</v>
      </c>
      <c r="J32" s="431"/>
      <c r="K32" s="432">
        <f>K26/K27</f>
        <v>-1.267024984227132E-2</v>
      </c>
      <c r="L32" s="432"/>
      <c r="M32" s="433"/>
    </row>
    <row r="33" spans="1:13" ht="16.2" thickTop="1" x14ac:dyDescent="0.25">
      <c r="A33" s="334" t="s">
        <v>397</v>
      </c>
      <c r="B33" s="434">
        <f>B11-B17</f>
        <v>1694443.2000000002</v>
      </c>
      <c r="C33" s="434">
        <f t="shared" ref="C33:K33" si="10">C11-C17</f>
        <v>1930672.7000000002</v>
      </c>
      <c r="D33" s="434">
        <f t="shared" si="10"/>
        <v>1776812.8</v>
      </c>
      <c r="E33" s="434">
        <f t="shared" si="10"/>
        <v>74.199999999999818</v>
      </c>
      <c r="F33" s="434">
        <f t="shared" si="10"/>
        <v>4533</v>
      </c>
      <c r="G33" s="434">
        <f t="shared" si="10"/>
        <v>63087.500000000007</v>
      </c>
      <c r="H33" s="434">
        <f t="shared" si="10"/>
        <v>51099.1</v>
      </c>
      <c r="I33" s="434">
        <f t="shared" si="10"/>
        <v>1895606.5999999996</v>
      </c>
      <c r="J33" s="434">
        <f t="shared" si="10"/>
        <v>0.21831246571013074</v>
      </c>
      <c r="K33" s="434">
        <f t="shared" si="10"/>
        <v>1501292.0699999998</v>
      </c>
      <c r="L33" s="434"/>
      <c r="M33" s="434"/>
    </row>
    <row r="37" spans="1:13" x14ac:dyDescent="0.25">
      <c r="D37" s="435">
        <v>6550000</v>
      </c>
    </row>
    <row r="319" spans="2:2" x14ac:dyDescent="0.25">
      <c r="B319" s="435">
        <v>0.1</v>
      </c>
    </row>
    <row r="320" spans="2:2" x14ac:dyDescent="0.25">
      <c r="B320" s="435">
        <v>5.3</v>
      </c>
    </row>
  </sheetData>
  <mergeCells count="17">
    <mergeCell ref="F4:F6"/>
    <mergeCell ref="G4:H4"/>
    <mergeCell ref="I4:I5"/>
    <mergeCell ref="G5:G6"/>
    <mergeCell ref="H5:H6"/>
    <mergeCell ref="A1:M1"/>
    <mergeCell ref="A2:M2"/>
    <mergeCell ref="A3:A6"/>
    <mergeCell ref="B3:C3"/>
    <mergeCell ref="D3:J3"/>
    <mergeCell ref="K3:K6"/>
    <mergeCell ref="L3:L6"/>
    <mergeCell ref="M3:M6"/>
    <mergeCell ref="B4:B5"/>
    <mergeCell ref="C4:C5"/>
    <mergeCell ref="D4:D6"/>
    <mergeCell ref="E4:E6"/>
  </mergeCells>
  <printOptions horizontalCentered="1"/>
  <pageMargins left="0" right="0" top="0" bottom="0" header="0" footer="0"/>
  <pageSetup paperSize="9" scale="3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95"/>
  <sheetViews>
    <sheetView rightToLeft="1" view="pageBreakPreview" zoomScale="75" zoomScaleNormal="60" workbookViewId="0">
      <pane xSplit="1" ySplit="6" topLeftCell="B9" activePane="bottomRight" state="frozen"/>
      <selection activeCell="F7" sqref="F7:F9"/>
      <selection pane="topRight" activeCell="F7" sqref="F7:F9"/>
      <selection pane="bottomLeft" activeCell="F7" sqref="F7:F9"/>
      <selection pane="bottomRight" activeCell="I7" sqref="I7"/>
    </sheetView>
  </sheetViews>
  <sheetFormatPr defaultColWidth="9.109375" defaultRowHeight="21" x14ac:dyDescent="0.25"/>
  <cols>
    <col min="1" max="1" width="42.88671875" style="58" customWidth="1"/>
    <col min="2" max="2" width="23" style="66" customWidth="1"/>
    <col min="3" max="3" width="23.5546875" style="66" customWidth="1"/>
    <col min="4" max="4" width="23.33203125" style="66" customWidth="1"/>
    <col min="5" max="5" width="102.6640625" style="66" customWidth="1"/>
    <col min="6" max="6" width="13" style="58" bestFit="1" customWidth="1"/>
    <col min="7" max="7" width="17.44140625" style="58" bestFit="1" customWidth="1"/>
    <col min="8" max="13" width="9.6640625" style="58" customWidth="1"/>
    <col min="14" max="256" width="9.109375" style="58"/>
    <col min="257" max="257" width="42.88671875" style="58" customWidth="1"/>
    <col min="258" max="258" width="23" style="58" customWidth="1"/>
    <col min="259" max="259" width="23.5546875" style="58" customWidth="1"/>
    <col min="260" max="260" width="23.33203125" style="58" customWidth="1"/>
    <col min="261" max="261" width="102.6640625" style="58" customWidth="1"/>
    <col min="262" max="262" width="13" style="58" bestFit="1" customWidth="1"/>
    <col min="263" max="263" width="17.44140625" style="58" bestFit="1" customWidth="1"/>
    <col min="264" max="269" width="9.6640625" style="58" customWidth="1"/>
    <col min="270" max="512" width="9.109375" style="58"/>
    <col min="513" max="513" width="42.88671875" style="58" customWidth="1"/>
    <col min="514" max="514" width="23" style="58" customWidth="1"/>
    <col min="515" max="515" width="23.5546875" style="58" customWidth="1"/>
    <col min="516" max="516" width="23.33203125" style="58" customWidth="1"/>
    <col min="517" max="517" width="102.6640625" style="58" customWidth="1"/>
    <col min="518" max="518" width="13" style="58" bestFit="1" customWidth="1"/>
    <col min="519" max="519" width="17.44140625" style="58" bestFit="1" customWidth="1"/>
    <col min="520" max="525" width="9.6640625" style="58" customWidth="1"/>
    <col min="526" max="768" width="9.109375" style="58"/>
    <col min="769" max="769" width="42.88671875" style="58" customWidth="1"/>
    <col min="770" max="770" width="23" style="58" customWidth="1"/>
    <col min="771" max="771" width="23.5546875" style="58" customWidth="1"/>
    <col min="772" max="772" width="23.33203125" style="58" customWidth="1"/>
    <col min="773" max="773" width="102.6640625" style="58" customWidth="1"/>
    <col min="774" max="774" width="13" style="58" bestFit="1" customWidth="1"/>
    <col min="775" max="775" width="17.44140625" style="58" bestFit="1" customWidth="1"/>
    <col min="776" max="781" width="9.6640625" style="58" customWidth="1"/>
    <col min="782" max="1024" width="9.109375" style="58"/>
    <col min="1025" max="1025" width="42.88671875" style="58" customWidth="1"/>
    <col min="1026" max="1026" width="23" style="58" customWidth="1"/>
    <col min="1027" max="1027" width="23.5546875" style="58" customWidth="1"/>
    <col min="1028" max="1028" width="23.33203125" style="58" customWidth="1"/>
    <col min="1029" max="1029" width="102.6640625" style="58" customWidth="1"/>
    <col min="1030" max="1030" width="13" style="58" bestFit="1" customWidth="1"/>
    <col min="1031" max="1031" width="17.44140625" style="58" bestFit="1" customWidth="1"/>
    <col min="1032" max="1037" width="9.6640625" style="58" customWidth="1"/>
    <col min="1038" max="1280" width="9.109375" style="58"/>
    <col min="1281" max="1281" width="42.88671875" style="58" customWidth="1"/>
    <col min="1282" max="1282" width="23" style="58" customWidth="1"/>
    <col min="1283" max="1283" width="23.5546875" style="58" customWidth="1"/>
    <col min="1284" max="1284" width="23.33203125" style="58" customWidth="1"/>
    <col min="1285" max="1285" width="102.6640625" style="58" customWidth="1"/>
    <col min="1286" max="1286" width="13" style="58" bestFit="1" customWidth="1"/>
    <col min="1287" max="1287" width="17.44140625" style="58" bestFit="1" customWidth="1"/>
    <col min="1288" max="1293" width="9.6640625" style="58" customWidth="1"/>
    <col min="1294" max="1536" width="9.109375" style="58"/>
    <col min="1537" max="1537" width="42.88671875" style="58" customWidth="1"/>
    <col min="1538" max="1538" width="23" style="58" customWidth="1"/>
    <col min="1539" max="1539" width="23.5546875" style="58" customWidth="1"/>
    <col min="1540" max="1540" width="23.33203125" style="58" customWidth="1"/>
    <col min="1541" max="1541" width="102.6640625" style="58" customWidth="1"/>
    <col min="1542" max="1542" width="13" style="58" bestFit="1" customWidth="1"/>
    <col min="1543" max="1543" width="17.44140625" style="58" bestFit="1" customWidth="1"/>
    <col min="1544" max="1549" width="9.6640625" style="58" customWidth="1"/>
    <col min="1550" max="1792" width="9.109375" style="58"/>
    <col min="1793" max="1793" width="42.88671875" style="58" customWidth="1"/>
    <col min="1794" max="1794" width="23" style="58" customWidth="1"/>
    <col min="1795" max="1795" width="23.5546875" style="58" customWidth="1"/>
    <col min="1796" max="1796" width="23.33203125" style="58" customWidth="1"/>
    <col min="1797" max="1797" width="102.6640625" style="58" customWidth="1"/>
    <col min="1798" max="1798" width="13" style="58" bestFit="1" customWidth="1"/>
    <col min="1799" max="1799" width="17.44140625" style="58" bestFit="1" customWidth="1"/>
    <col min="1800" max="1805" width="9.6640625" style="58" customWidth="1"/>
    <col min="1806" max="2048" width="9.109375" style="58"/>
    <col min="2049" max="2049" width="42.88671875" style="58" customWidth="1"/>
    <col min="2050" max="2050" width="23" style="58" customWidth="1"/>
    <col min="2051" max="2051" width="23.5546875" style="58" customWidth="1"/>
    <col min="2052" max="2052" width="23.33203125" style="58" customWidth="1"/>
    <col min="2053" max="2053" width="102.6640625" style="58" customWidth="1"/>
    <col min="2054" max="2054" width="13" style="58" bestFit="1" customWidth="1"/>
    <col min="2055" max="2055" width="17.44140625" style="58" bestFit="1" customWidth="1"/>
    <col min="2056" max="2061" width="9.6640625" style="58" customWidth="1"/>
    <col min="2062" max="2304" width="9.109375" style="58"/>
    <col min="2305" max="2305" width="42.88671875" style="58" customWidth="1"/>
    <col min="2306" max="2306" width="23" style="58" customWidth="1"/>
    <col min="2307" max="2307" width="23.5546875" style="58" customWidth="1"/>
    <col min="2308" max="2308" width="23.33203125" style="58" customWidth="1"/>
    <col min="2309" max="2309" width="102.6640625" style="58" customWidth="1"/>
    <col min="2310" max="2310" width="13" style="58" bestFit="1" customWidth="1"/>
    <col min="2311" max="2311" width="17.44140625" style="58" bestFit="1" customWidth="1"/>
    <col min="2312" max="2317" width="9.6640625" style="58" customWidth="1"/>
    <col min="2318" max="2560" width="9.109375" style="58"/>
    <col min="2561" max="2561" width="42.88671875" style="58" customWidth="1"/>
    <col min="2562" max="2562" width="23" style="58" customWidth="1"/>
    <col min="2563" max="2563" width="23.5546875" style="58" customWidth="1"/>
    <col min="2564" max="2564" width="23.33203125" style="58" customWidth="1"/>
    <col min="2565" max="2565" width="102.6640625" style="58" customWidth="1"/>
    <col min="2566" max="2566" width="13" style="58" bestFit="1" customWidth="1"/>
    <col min="2567" max="2567" width="17.44140625" style="58" bestFit="1" customWidth="1"/>
    <col min="2568" max="2573" width="9.6640625" style="58" customWidth="1"/>
    <col min="2574" max="2816" width="9.109375" style="58"/>
    <col min="2817" max="2817" width="42.88671875" style="58" customWidth="1"/>
    <col min="2818" max="2818" width="23" style="58" customWidth="1"/>
    <col min="2819" max="2819" width="23.5546875" style="58" customWidth="1"/>
    <col min="2820" max="2820" width="23.33203125" style="58" customWidth="1"/>
    <col min="2821" max="2821" width="102.6640625" style="58" customWidth="1"/>
    <col min="2822" max="2822" width="13" style="58" bestFit="1" customWidth="1"/>
    <col min="2823" max="2823" width="17.44140625" style="58" bestFit="1" customWidth="1"/>
    <col min="2824" max="2829" width="9.6640625" style="58" customWidth="1"/>
    <col min="2830" max="3072" width="9.109375" style="58"/>
    <col min="3073" max="3073" width="42.88671875" style="58" customWidth="1"/>
    <col min="3074" max="3074" width="23" style="58" customWidth="1"/>
    <col min="3075" max="3075" width="23.5546875" style="58" customWidth="1"/>
    <col min="3076" max="3076" width="23.33203125" style="58" customWidth="1"/>
    <col min="3077" max="3077" width="102.6640625" style="58" customWidth="1"/>
    <col min="3078" max="3078" width="13" style="58" bestFit="1" customWidth="1"/>
    <col min="3079" max="3079" width="17.44140625" style="58" bestFit="1" customWidth="1"/>
    <col min="3080" max="3085" width="9.6640625" style="58" customWidth="1"/>
    <col min="3086" max="3328" width="9.109375" style="58"/>
    <col min="3329" max="3329" width="42.88671875" style="58" customWidth="1"/>
    <col min="3330" max="3330" width="23" style="58" customWidth="1"/>
    <col min="3331" max="3331" width="23.5546875" style="58" customWidth="1"/>
    <col min="3332" max="3332" width="23.33203125" style="58" customWidth="1"/>
    <col min="3333" max="3333" width="102.6640625" style="58" customWidth="1"/>
    <col min="3334" max="3334" width="13" style="58" bestFit="1" customWidth="1"/>
    <col min="3335" max="3335" width="17.44140625" style="58" bestFit="1" customWidth="1"/>
    <col min="3336" max="3341" width="9.6640625" style="58" customWidth="1"/>
    <col min="3342" max="3584" width="9.109375" style="58"/>
    <col min="3585" max="3585" width="42.88671875" style="58" customWidth="1"/>
    <col min="3586" max="3586" width="23" style="58" customWidth="1"/>
    <col min="3587" max="3587" width="23.5546875" style="58" customWidth="1"/>
    <col min="3588" max="3588" width="23.33203125" style="58" customWidth="1"/>
    <col min="3589" max="3589" width="102.6640625" style="58" customWidth="1"/>
    <col min="3590" max="3590" width="13" style="58" bestFit="1" customWidth="1"/>
    <col min="3591" max="3591" width="17.44140625" style="58" bestFit="1" customWidth="1"/>
    <col min="3592" max="3597" width="9.6640625" style="58" customWidth="1"/>
    <col min="3598" max="3840" width="9.109375" style="58"/>
    <col min="3841" max="3841" width="42.88671875" style="58" customWidth="1"/>
    <col min="3842" max="3842" width="23" style="58" customWidth="1"/>
    <col min="3843" max="3843" width="23.5546875" style="58" customWidth="1"/>
    <col min="3844" max="3844" width="23.33203125" style="58" customWidth="1"/>
    <col min="3845" max="3845" width="102.6640625" style="58" customWidth="1"/>
    <col min="3846" max="3846" width="13" style="58" bestFit="1" customWidth="1"/>
    <col min="3847" max="3847" width="17.44140625" style="58" bestFit="1" customWidth="1"/>
    <col min="3848" max="3853" width="9.6640625" style="58" customWidth="1"/>
    <col min="3854" max="4096" width="9.109375" style="58"/>
    <col min="4097" max="4097" width="42.88671875" style="58" customWidth="1"/>
    <col min="4098" max="4098" width="23" style="58" customWidth="1"/>
    <col min="4099" max="4099" width="23.5546875" style="58" customWidth="1"/>
    <col min="4100" max="4100" width="23.33203125" style="58" customWidth="1"/>
    <col min="4101" max="4101" width="102.6640625" style="58" customWidth="1"/>
    <col min="4102" max="4102" width="13" style="58" bestFit="1" customWidth="1"/>
    <col min="4103" max="4103" width="17.44140625" style="58" bestFit="1" customWidth="1"/>
    <col min="4104" max="4109" width="9.6640625" style="58" customWidth="1"/>
    <col min="4110" max="4352" width="9.109375" style="58"/>
    <col min="4353" max="4353" width="42.88671875" style="58" customWidth="1"/>
    <col min="4354" max="4354" width="23" style="58" customWidth="1"/>
    <col min="4355" max="4355" width="23.5546875" style="58" customWidth="1"/>
    <col min="4356" max="4356" width="23.33203125" style="58" customWidth="1"/>
    <col min="4357" max="4357" width="102.6640625" style="58" customWidth="1"/>
    <col min="4358" max="4358" width="13" style="58" bestFit="1" customWidth="1"/>
    <col min="4359" max="4359" width="17.44140625" style="58" bestFit="1" customWidth="1"/>
    <col min="4360" max="4365" width="9.6640625" style="58" customWidth="1"/>
    <col min="4366" max="4608" width="9.109375" style="58"/>
    <col min="4609" max="4609" width="42.88671875" style="58" customWidth="1"/>
    <col min="4610" max="4610" width="23" style="58" customWidth="1"/>
    <col min="4611" max="4611" width="23.5546875" style="58" customWidth="1"/>
    <col min="4612" max="4612" width="23.33203125" style="58" customWidth="1"/>
    <col min="4613" max="4613" width="102.6640625" style="58" customWidth="1"/>
    <col min="4614" max="4614" width="13" style="58" bestFit="1" customWidth="1"/>
    <col min="4615" max="4615" width="17.44140625" style="58" bestFit="1" customWidth="1"/>
    <col min="4616" max="4621" width="9.6640625" style="58" customWidth="1"/>
    <col min="4622" max="4864" width="9.109375" style="58"/>
    <col min="4865" max="4865" width="42.88671875" style="58" customWidth="1"/>
    <col min="4866" max="4866" width="23" style="58" customWidth="1"/>
    <col min="4867" max="4867" width="23.5546875" style="58" customWidth="1"/>
    <col min="4868" max="4868" width="23.33203125" style="58" customWidth="1"/>
    <col min="4869" max="4869" width="102.6640625" style="58" customWidth="1"/>
    <col min="4870" max="4870" width="13" style="58" bestFit="1" customWidth="1"/>
    <col min="4871" max="4871" width="17.44140625" style="58" bestFit="1" customWidth="1"/>
    <col min="4872" max="4877" width="9.6640625" style="58" customWidth="1"/>
    <col min="4878" max="5120" width="9.109375" style="58"/>
    <col min="5121" max="5121" width="42.88671875" style="58" customWidth="1"/>
    <col min="5122" max="5122" width="23" style="58" customWidth="1"/>
    <col min="5123" max="5123" width="23.5546875" style="58" customWidth="1"/>
    <col min="5124" max="5124" width="23.33203125" style="58" customWidth="1"/>
    <col min="5125" max="5125" width="102.6640625" style="58" customWidth="1"/>
    <col min="5126" max="5126" width="13" style="58" bestFit="1" customWidth="1"/>
    <col min="5127" max="5127" width="17.44140625" style="58" bestFit="1" customWidth="1"/>
    <col min="5128" max="5133" width="9.6640625" style="58" customWidth="1"/>
    <col min="5134" max="5376" width="9.109375" style="58"/>
    <col min="5377" max="5377" width="42.88671875" style="58" customWidth="1"/>
    <col min="5378" max="5378" width="23" style="58" customWidth="1"/>
    <col min="5379" max="5379" width="23.5546875" style="58" customWidth="1"/>
    <col min="5380" max="5380" width="23.33203125" style="58" customWidth="1"/>
    <col min="5381" max="5381" width="102.6640625" style="58" customWidth="1"/>
    <col min="5382" max="5382" width="13" style="58" bestFit="1" customWidth="1"/>
    <col min="5383" max="5383" width="17.44140625" style="58" bestFit="1" customWidth="1"/>
    <col min="5384" max="5389" width="9.6640625" style="58" customWidth="1"/>
    <col min="5390" max="5632" width="9.109375" style="58"/>
    <col min="5633" max="5633" width="42.88671875" style="58" customWidth="1"/>
    <col min="5634" max="5634" width="23" style="58" customWidth="1"/>
    <col min="5635" max="5635" width="23.5546875" style="58" customWidth="1"/>
    <col min="5636" max="5636" width="23.33203125" style="58" customWidth="1"/>
    <col min="5637" max="5637" width="102.6640625" style="58" customWidth="1"/>
    <col min="5638" max="5638" width="13" style="58" bestFit="1" customWidth="1"/>
    <col min="5639" max="5639" width="17.44140625" style="58" bestFit="1" customWidth="1"/>
    <col min="5640" max="5645" width="9.6640625" style="58" customWidth="1"/>
    <col min="5646" max="5888" width="9.109375" style="58"/>
    <col min="5889" max="5889" width="42.88671875" style="58" customWidth="1"/>
    <col min="5890" max="5890" width="23" style="58" customWidth="1"/>
    <col min="5891" max="5891" width="23.5546875" style="58" customWidth="1"/>
    <col min="5892" max="5892" width="23.33203125" style="58" customWidth="1"/>
    <col min="5893" max="5893" width="102.6640625" style="58" customWidth="1"/>
    <col min="5894" max="5894" width="13" style="58" bestFit="1" customWidth="1"/>
    <col min="5895" max="5895" width="17.44140625" style="58" bestFit="1" customWidth="1"/>
    <col min="5896" max="5901" width="9.6640625" style="58" customWidth="1"/>
    <col min="5902" max="6144" width="9.109375" style="58"/>
    <col min="6145" max="6145" width="42.88671875" style="58" customWidth="1"/>
    <col min="6146" max="6146" width="23" style="58" customWidth="1"/>
    <col min="6147" max="6147" width="23.5546875" style="58" customWidth="1"/>
    <col min="6148" max="6148" width="23.33203125" style="58" customWidth="1"/>
    <col min="6149" max="6149" width="102.6640625" style="58" customWidth="1"/>
    <col min="6150" max="6150" width="13" style="58" bestFit="1" customWidth="1"/>
    <col min="6151" max="6151" width="17.44140625" style="58" bestFit="1" customWidth="1"/>
    <col min="6152" max="6157" width="9.6640625" style="58" customWidth="1"/>
    <col min="6158" max="6400" width="9.109375" style="58"/>
    <col min="6401" max="6401" width="42.88671875" style="58" customWidth="1"/>
    <col min="6402" max="6402" width="23" style="58" customWidth="1"/>
    <col min="6403" max="6403" width="23.5546875" style="58" customWidth="1"/>
    <col min="6404" max="6404" width="23.33203125" style="58" customWidth="1"/>
    <col min="6405" max="6405" width="102.6640625" style="58" customWidth="1"/>
    <col min="6406" max="6406" width="13" style="58" bestFit="1" customWidth="1"/>
    <col min="6407" max="6407" width="17.44140625" style="58" bestFit="1" customWidth="1"/>
    <col min="6408" max="6413" width="9.6640625" style="58" customWidth="1"/>
    <col min="6414" max="6656" width="9.109375" style="58"/>
    <col min="6657" max="6657" width="42.88671875" style="58" customWidth="1"/>
    <col min="6658" max="6658" width="23" style="58" customWidth="1"/>
    <col min="6659" max="6659" width="23.5546875" style="58" customWidth="1"/>
    <col min="6660" max="6660" width="23.33203125" style="58" customWidth="1"/>
    <col min="6661" max="6661" width="102.6640625" style="58" customWidth="1"/>
    <col min="6662" max="6662" width="13" style="58" bestFit="1" customWidth="1"/>
    <col min="6663" max="6663" width="17.44140625" style="58" bestFit="1" customWidth="1"/>
    <col min="6664" max="6669" width="9.6640625" style="58" customWidth="1"/>
    <col min="6670" max="6912" width="9.109375" style="58"/>
    <col min="6913" max="6913" width="42.88671875" style="58" customWidth="1"/>
    <col min="6914" max="6914" width="23" style="58" customWidth="1"/>
    <col min="6915" max="6915" width="23.5546875" style="58" customWidth="1"/>
    <col min="6916" max="6916" width="23.33203125" style="58" customWidth="1"/>
    <col min="6917" max="6917" width="102.6640625" style="58" customWidth="1"/>
    <col min="6918" max="6918" width="13" style="58" bestFit="1" customWidth="1"/>
    <col min="6919" max="6919" width="17.44140625" style="58" bestFit="1" customWidth="1"/>
    <col min="6920" max="6925" width="9.6640625" style="58" customWidth="1"/>
    <col min="6926" max="7168" width="9.109375" style="58"/>
    <col min="7169" max="7169" width="42.88671875" style="58" customWidth="1"/>
    <col min="7170" max="7170" width="23" style="58" customWidth="1"/>
    <col min="7171" max="7171" width="23.5546875" style="58" customWidth="1"/>
    <col min="7172" max="7172" width="23.33203125" style="58" customWidth="1"/>
    <col min="7173" max="7173" width="102.6640625" style="58" customWidth="1"/>
    <col min="7174" max="7174" width="13" style="58" bestFit="1" customWidth="1"/>
    <col min="7175" max="7175" width="17.44140625" style="58" bestFit="1" customWidth="1"/>
    <col min="7176" max="7181" width="9.6640625" style="58" customWidth="1"/>
    <col min="7182" max="7424" width="9.109375" style="58"/>
    <col min="7425" max="7425" width="42.88671875" style="58" customWidth="1"/>
    <col min="7426" max="7426" width="23" style="58" customWidth="1"/>
    <col min="7427" max="7427" width="23.5546875" style="58" customWidth="1"/>
    <col min="7428" max="7428" width="23.33203125" style="58" customWidth="1"/>
    <col min="7429" max="7429" width="102.6640625" style="58" customWidth="1"/>
    <col min="7430" max="7430" width="13" style="58" bestFit="1" customWidth="1"/>
    <col min="7431" max="7431" width="17.44140625" style="58" bestFit="1" customWidth="1"/>
    <col min="7432" max="7437" width="9.6640625" style="58" customWidth="1"/>
    <col min="7438" max="7680" width="9.109375" style="58"/>
    <col min="7681" max="7681" width="42.88671875" style="58" customWidth="1"/>
    <col min="7682" max="7682" width="23" style="58" customWidth="1"/>
    <col min="7683" max="7683" width="23.5546875" style="58" customWidth="1"/>
    <col min="7684" max="7684" width="23.33203125" style="58" customWidth="1"/>
    <col min="7685" max="7685" width="102.6640625" style="58" customWidth="1"/>
    <col min="7686" max="7686" width="13" style="58" bestFit="1" customWidth="1"/>
    <col min="7687" max="7687" width="17.44140625" style="58" bestFit="1" customWidth="1"/>
    <col min="7688" max="7693" width="9.6640625" style="58" customWidth="1"/>
    <col min="7694" max="7936" width="9.109375" style="58"/>
    <col min="7937" max="7937" width="42.88671875" style="58" customWidth="1"/>
    <col min="7938" max="7938" width="23" style="58" customWidth="1"/>
    <col min="7939" max="7939" width="23.5546875" style="58" customWidth="1"/>
    <col min="7940" max="7940" width="23.33203125" style="58" customWidth="1"/>
    <col min="7941" max="7941" width="102.6640625" style="58" customWidth="1"/>
    <col min="7942" max="7942" width="13" style="58" bestFit="1" customWidth="1"/>
    <col min="7943" max="7943" width="17.44140625" style="58" bestFit="1" customWidth="1"/>
    <col min="7944" max="7949" width="9.6640625" style="58" customWidth="1"/>
    <col min="7950" max="8192" width="9.109375" style="58"/>
    <col min="8193" max="8193" width="42.88671875" style="58" customWidth="1"/>
    <col min="8194" max="8194" width="23" style="58" customWidth="1"/>
    <col min="8195" max="8195" width="23.5546875" style="58" customWidth="1"/>
    <col min="8196" max="8196" width="23.33203125" style="58" customWidth="1"/>
    <col min="8197" max="8197" width="102.6640625" style="58" customWidth="1"/>
    <col min="8198" max="8198" width="13" style="58" bestFit="1" customWidth="1"/>
    <col min="8199" max="8199" width="17.44140625" style="58" bestFit="1" customWidth="1"/>
    <col min="8200" max="8205" width="9.6640625" style="58" customWidth="1"/>
    <col min="8206" max="8448" width="9.109375" style="58"/>
    <col min="8449" max="8449" width="42.88671875" style="58" customWidth="1"/>
    <col min="8450" max="8450" width="23" style="58" customWidth="1"/>
    <col min="8451" max="8451" width="23.5546875" style="58" customWidth="1"/>
    <col min="8452" max="8452" width="23.33203125" style="58" customWidth="1"/>
    <col min="8453" max="8453" width="102.6640625" style="58" customWidth="1"/>
    <col min="8454" max="8454" width="13" style="58" bestFit="1" customWidth="1"/>
    <col min="8455" max="8455" width="17.44140625" style="58" bestFit="1" customWidth="1"/>
    <col min="8456" max="8461" width="9.6640625" style="58" customWidth="1"/>
    <col min="8462" max="8704" width="9.109375" style="58"/>
    <col min="8705" max="8705" width="42.88671875" style="58" customWidth="1"/>
    <col min="8706" max="8706" width="23" style="58" customWidth="1"/>
    <col min="8707" max="8707" width="23.5546875" style="58" customWidth="1"/>
    <col min="8708" max="8708" width="23.33203125" style="58" customWidth="1"/>
    <col min="8709" max="8709" width="102.6640625" style="58" customWidth="1"/>
    <col min="8710" max="8710" width="13" style="58" bestFit="1" customWidth="1"/>
    <col min="8711" max="8711" width="17.44140625" style="58" bestFit="1" customWidth="1"/>
    <col min="8712" max="8717" width="9.6640625" style="58" customWidth="1"/>
    <col min="8718" max="8960" width="9.109375" style="58"/>
    <col min="8961" max="8961" width="42.88671875" style="58" customWidth="1"/>
    <col min="8962" max="8962" width="23" style="58" customWidth="1"/>
    <col min="8963" max="8963" width="23.5546875" style="58" customWidth="1"/>
    <col min="8964" max="8964" width="23.33203125" style="58" customWidth="1"/>
    <col min="8965" max="8965" width="102.6640625" style="58" customWidth="1"/>
    <col min="8966" max="8966" width="13" style="58" bestFit="1" customWidth="1"/>
    <col min="8967" max="8967" width="17.44140625" style="58" bestFit="1" customWidth="1"/>
    <col min="8968" max="8973" width="9.6640625" style="58" customWidth="1"/>
    <col min="8974" max="9216" width="9.109375" style="58"/>
    <col min="9217" max="9217" width="42.88671875" style="58" customWidth="1"/>
    <col min="9218" max="9218" width="23" style="58" customWidth="1"/>
    <col min="9219" max="9219" width="23.5546875" style="58" customWidth="1"/>
    <col min="9220" max="9220" width="23.33203125" style="58" customWidth="1"/>
    <col min="9221" max="9221" width="102.6640625" style="58" customWidth="1"/>
    <col min="9222" max="9222" width="13" style="58" bestFit="1" customWidth="1"/>
    <col min="9223" max="9223" width="17.44140625" style="58" bestFit="1" customWidth="1"/>
    <col min="9224" max="9229" width="9.6640625" style="58" customWidth="1"/>
    <col min="9230" max="9472" width="9.109375" style="58"/>
    <col min="9473" max="9473" width="42.88671875" style="58" customWidth="1"/>
    <col min="9474" max="9474" width="23" style="58" customWidth="1"/>
    <col min="9475" max="9475" width="23.5546875" style="58" customWidth="1"/>
    <col min="9476" max="9476" width="23.33203125" style="58" customWidth="1"/>
    <col min="9477" max="9477" width="102.6640625" style="58" customWidth="1"/>
    <col min="9478" max="9478" width="13" style="58" bestFit="1" customWidth="1"/>
    <col min="9479" max="9479" width="17.44140625" style="58" bestFit="1" customWidth="1"/>
    <col min="9480" max="9485" width="9.6640625" style="58" customWidth="1"/>
    <col min="9486" max="9728" width="9.109375" style="58"/>
    <col min="9729" max="9729" width="42.88671875" style="58" customWidth="1"/>
    <col min="9730" max="9730" width="23" style="58" customWidth="1"/>
    <col min="9731" max="9731" width="23.5546875" style="58" customWidth="1"/>
    <col min="9732" max="9732" width="23.33203125" style="58" customWidth="1"/>
    <col min="9733" max="9733" width="102.6640625" style="58" customWidth="1"/>
    <col min="9734" max="9734" width="13" style="58" bestFit="1" customWidth="1"/>
    <col min="9735" max="9735" width="17.44140625" style="58" bestFit="1" customWidth="1"/>
    <col min="9736" max="9741" width="9.6640625" style="58" customWidth="1"/>
    <col min="9742" max="9984" width="9.109375" style="58"/>
    <col min="9985" max="9985" width="42.88671875" style="58" customWidth="1"/>
    <col min="9986" max="9986" width="23" style="58" customWidth="1"/>
    <col min="9987" max="9987" width="23.5546875" style="58" customWidth="1"/>
    <col min="9988" max="9988" width="23.33203125" style="58" customWidth="1"/>
    <col min="9989" max="9989" width="102.6640625" style="58" customWidth="1"/>
    <col min="9990" max="9990" width="13" style="58" bestFit="1" customWidth="1"/>
    <col min="9991" max="9991" width="17.44140625" style="58" bestFit="1" customWidth="1"/>
    <col min="9992" max="9997" width="9.6640625" style="58" customWidth="1"/>
    <col min="9998" max="10240" width="9.109375" style="58"/>
    <col min="10241" max="10241" width="42.88671875" style="58" customWidth="1"/>
    <col min="10242" max="10242" width="23" style="58" customWidth="1"/>
    <col min="10243" max="10243" width="23.5546875" style="58" customWidth="1"/>
    <col min="10244" max="10244" width="23.33203125" style="58" customWidth="1"/>
    <col min="10245" max="10245" width="102.6640625" style="58" customWidth="1"/>
    <col min="10246" max="10246" width="13" style="58" bestFit="1" customWidth="1"/>
    <col min="10247" max="10247" width="17.44140625" style="58" bestFit="1" customWidth="1"/>
    <col min="10248" max="10253" width="9.6640625" style="58" customWidth="1"/>
    <col min="10254" max="10496" width="9.109375" style="58"/>
    <col min="10497" max="10497" width="42.88671875" style="58" customWidth="1"/>
    <col min="10498" max="10498" width="23" style="58" customWidth="1"/>
    <col min="10499" max="10499" width="23.5546875" style="58" customWidth="1"/>
    <col min="10500" max="10500" width="23.33203125" style="58" customWidth="1"/>
    <col min="10501" max="10501" width="102.6640625" style="58" customWidth="1"/>
    <col min="10502" max="10502" width="13" style="58" bestFit="1" customWidth="1"/>
    <col min="10503" max="10503" width="17.44140625" style="58" bestFit="1" customWidth="1"/>
    <col min="10504" max="10509" width="9.6640625" style="58" customWidth="1"/>
    <col min="10510" max="10752" width="9.109375" style="58"/>
    <col min="10753" max="10753" width="42.88671875" style="58" customWidth="1"/>
    <col min="10754" max="10754" width="23" style="58" customWidth="1"/>
    <col min="10755" max="10755" width="23.5546875" style="58" customWidth="1"/>
    <col min="10756" max="10756" width="23.33203125" style="58" customWidth="1"/>
    <col min="10757" max="10757" width="102.6640625" style="58" customWidth="1"/>
    <col min="10758" max="10758" width="13" style="58" bestFit="1" customWidth="1"/>
    <col min="10759" max="10759" width="17.44140625" style="58" bestFit="1" customWidth="1"/>
    <col min="10760" max="10765" width="9.6640625" style="58" customWidth="1"/>
    <col min="10766" max="11008" width="9.109375" style="58"/>
    <col min="11009" max="11009" width="42.88671875" style="58" customWidth="1"/>
    <col min="11010" max="11010" width="23" style="58" customWidth="1"/>
    <col min="11011" max="11011" width="23.5546875" style="58" customWidth="1"/>
    <col min="11012" max="11012" width="23.33203125" style="58" customWidth="1"/>
    <col min="11013" max="11013" width="102.6640625" style="58" customWidth="1"/>
    <col min="11014" max="11014" width="13" style="58" bestFit="1" customWidth="1"/>
    <col min="11015" max="11015" width="17.44140625" style="58" bestFit="1" customWidth="1"/>
    <col min="11016" max="11021" width="9.6640625" style="58" customWidth="1"/>
    <col min="11022" max="11264" width="9.109375" style="58"/>
    <col min="11265" max="11265" width="42.88671875" style="58" customWidth="1"/>
    <col min="11266" max="11266" width="23" style="58" customWidth="1"/>
    <col min="11267" max="11267" width="23.5546875" style="58" customWidth="1"/>
    <col min="11268" max="11268" width="23.33203125" style="58" customWidth="1"/>
    <col min="11269" max="11269" width="102.6640625" style="58" customWidth="1"/>
    <col min="11270" max="11270" width="13" style="58" bestFit="1" customWidth="1"/>
    <col min="11271" max="11271" width="17.44140625" style="58" bestFit="1" customWidth="1"/>
    <col min="11272" max="11277" width="9.6640625" style="58" customWidth="1"/>
    <col min="11278" max="11520" width="9.109375" style="58"/>
    <col min="11521" max="11521" width="42.88671875" style="58" customWidth="1"/>
    <col min="11522" max="11522" width="23" style="58" customWidth="1"/>
    <col min="11523" max="11523" width="23.5546875" style="58" customWidth="1"/>
    <col min="11524" max="11524" width="23.33203125" style="58" customWidth="1"/>
    <col min="11525" max="11525" width="102.6640625" style="58" customWidth="1"/>
    <col min="11526" max="11526" width="13" style="58" bestFit="1" customWidth="1"/>
    <col min="11527" max="11527" width="17.44140625" style="58" bestFit="1" customWidth="1"/>
    <col min="11528" max="11533" width="9.6640625" style="58" customWidth="1"/>
    <col min="11534" max="11776" width="9.109375" style="58"/>
    <col min="11777" max="11777" width="42.88671875" style="58" customWidth="1"/>
    <col min="11778" max="11778" width="23" style="58" customWidth="1"/>
    <col min="11779" max="11779" width="23.5546875" style="58" customWidth="1"/>
    <col min="11780" max="11780" width="23.33203125" style="58" customWidth="1"/>
    <col min="11781" max="11781" width="102.6640625" style="58" customWidth="1"/>
    <col min="11782" max="11782" width="13" style="58" bestFit="1" customWidth="1"/>
    <col min="11783" max="11783" width="17.44140625" style="58" bestFit="1" customWidth="1"/>
    <col min="11784" max="11789" width="9.6640625" style="58" customWidth="1"/>
    <col min="11790" max="12032" width="9.109375" style="58"/>
    <col min="12033" max="12033" width="42.88671875" style="58" customWidth="1"/>
    <col min="12034" max="12034" width="23" style="58" customWidth="1"/>
    <col min="12035" max="12035" width="23.5546875" style="58" customWidth="1"/>
    <col min="12036" max="12036" width="23.33203125" style="58" customWidth="1"/>
    <col min="12037" max="12037" width="102.6640625" style="58" customWidth="1"/>
    <col min="12038" max="12038" width="13" style="58" bestFit="1" customWidth="1"/>
    <col min="12039" max="12039" width="17.44140625" style="58" bestFit="1" customWidth="1"/>
    <col min="12040" max="12045" width="9.6640625" style="58" customWidth="1"/>
    <col min="12046" max="12288" width="9.109375" style="58"/>
    <col min="12289" max="12289" width="42.88671875" style="58" customWidth="1"/>
    <col min="12290" max="12290" width="23" style="58" customWidth="1"/>
    <col min="12291" max="12291" width="23.5546875" style="58" customWidth="1"/>
    <col min="12292" max="12292" width="23.33203125" style="58" customWidth="1"/>
    <col min="12293" max="12293" width="102.6640625" style="58" customWidth="1"/>
    <col min="12294" max="12294" width="13" style="58" bestFit="1" customWidth="1"/>
    <col min="12295" max="12295" width="17.44140625" style="58" bestFit="1" customWidth="1"/>
    <col min="12296" max="12301" width="9.6640625" style="58" customWidth="1"/>
    <col min="12302" max="12544" width="9.109375" style="58"/>
    <col min="12545" max="12545" width="42.88671875" style="58" customWidth="1"/>
    <col min="12546" max="12546" width="23" style="58" customWidth="1"/>
    <col min="12547" max="12547" width="23.5546875" style="58" customWidth="1"/>
    <col min="12548" max="12548" width="23.33203125" style="58" customWidth="1"/>
    <col min="12549" max="12549" width="102.6640625" style="58" customWidth="1"/>
    <col min="12550" max="12550" width="13" style="58" bestFit="1" customWidth="1"/>
    <col min="12551" max="12551" width="17.44140625" style="58" bestFit="1" customWidth="1"/>
    <col min="12552" max="12557" width="9.6640625" style="58" customWidth="1"/>
    <col min="12558" max="12800" width="9.109375" style="58"/>
    <col min="12801" max="12801" width="42.88671875" style="58" customWidth="1"/>
    <col min="12802" max="12802" width="23" style="58" customWidth="1"/>
    <col min="12803" max="12803" width="23.5546875" style="58" customWidth="1"/>
    <col min="12804" max="12804" width="23.33203125" style="58" customWidth="1"/>
    <col min="12805" max="12805" width="102.6640625" style="58" customWidth="1"/>
    <col min="12806" max="12806" width="13" style="58" bestFit="1" customWidth="1"/>
    <col min="12807" max="12807" width="17.44140625" style="58" bestFit="1" customWidth="1"/>
    <col min="12808" max="12813" width="9.6640625" style="58" customWidth="1"/>
    <col min="12814" max="13056" width="9.109375" style="58"/>
    <col min="13057" max="13057" width="42.88671875" style="58" customWidth="1"/>
    <col min="13058" max="13058" width="23" style="58" customWidth="1"/>
    <col min="13059" max="13059" width="23.5546875" style="58" customWidth="1"/>
    <col min="13060" max="13060" width="23.33203125" style="58" customWidth="1"/>
    <col min="13061" max="13061" width="102.6640625" style="58" customWidth="1"/>
    <col min="13062" max="13062" width="13" style="58" bestFit="1" customWidth="1"/>
    <col min="13063" max="13063" width="17.44140625" style="58" bestFit="1" customWidth="1"/>
    <col min="13064" max="13069" width="9.6640625" style="58" customWidth="1"/>
    <col min="13070" max="13312" width="9.109375" style="58"/>
    <col min="13313" max="13313" width="42.88671875" style="58" customWidth="1"/>
    <col min="13314" max="13314" width="23" style="58" customWidth="1"/>
    <col min="13315" max="13315" width="23.5546875" style="58" customWidth="1"/>
    <col min="13316" max="13316" width="23.33203125" style="58" customWidth="1"/>
    <col min="13317" max="13317" width="102.6640625" style="58" customWidth="1"/>
    <col min="13318" max="13318" width="13" style="58" bestFit="1" customWidth="1"/>
    <col min="13319" max="13319" width="17.44140625" style="58" bestFit="1" customWidth="1"/>
    <col min="13320" max="13325" width="9.6640625" style="58" customWidth="1"/>
    <col min="13326" max="13568" width="9.109375" style="58"/>
    <col min="13569" max="13569" width="42.88671875" style="58" customWidth="1"/>
    <col min="13570" max="13570" width="23" style="58" customWidth="1"/>
    <col min="13571" max="13571" width="23.5546875" style="58" customWidth="1"/>
    <col min="13572" max="13572" width="23.33203125" style="58" customWidth="1"/>
    <col min="13573" max="13573" width="102.6640625" style="58" customWidth="1"/>
    <col min="13574" max="13574" width="13" style="58" bestFit="1" customWidth="1"/>
    <col min="13575" max="13575" width="17.44140625" style="58" bestFit="1" customWidth="1"/>
    <col min="13576" max="13581" width="9.6640625" style="58" customWidth="1"/>
    <col min="13582" max="13824" width="9.109375" style="58"/>
    <col min="13825" max="13825" width="42.88671875" style="58" customWidth="1"/>
    <col min="13826" max="13826" width="23" style="58" customWidth="1"/>
    <col min="13827" max="13827" width="23.5546875" style="58" customWidth="1"/>
    <col min="13828" max="13828" width="23.33203125" style="58" customWidth="1"/>
    <col min="13829" max="13829" width="102.6640625" style="58" customWidth="1"/>
    <col min="13830" max="13830" width="13" style="58" bestFit="1" customWidth="1"/>
    <col min="13831" max="13831" width="17.44140625" style="58" bestFit="1" customWidth="1"/>
    <col min="13832" max="13837" width="9.6640625" style="58" customWidth="1"/>
    <col min="13838" max="14080" width="9.109375" style="58"/>
    <col min="14081" max="14081" width="42.88671875" style="58" customWidth="1"/>
    <col min="14082" max="14082" width="23" style="58" customWidth="1"/>
    <col min="14083" max="14083" width="23.5546875" style="58" customWidth="1"/>
    <col min="14084" max="14084" width="23.33203125" style="58" customWidth="1"/>
    <col min="14085" max="14085" width="102.6640625" style="58" customWidth="1"/>
    <col min="14086" max="14086" width="13" style="58" bestFit="1" customWidth="1"/>
    <col min="14087" max="14087" width="17.44140625" style="58" bestFit="1" customWidth="1"/>
    <col min="14088" max="14093" width="9.6640625" style="58" customWidth="1"/>
    <col min="14094" max="14336" width="9.109375" style="58"/>
    <col min="14337" max="14337" width="42.88671875" style="58" customWidth="1"/>
    <col min="14338" max="14338" width="23" style="58" customWidth="1"/>
    <col min="14339" max="14339" width="23.5546875" style="58" customWidth="1"/>
    <col min="14340" max="14340" width="23.33203125" style="58" customWidth="1"/>
    <col min="14341" max="14341" width="102.6640625" style="58" customWidth="1"/>
    <col min="14342" max="14342" width="13" style="58" bestFit="1" customWidth="1"/>
    <col min="14343" max="14343" width="17.44140625" style="58" bestFit="1" customWidth="1"/>
    <col min="14344" max="14349" width="9.6640625" style="58" customWidth="1"/>
    <col min="14350" max="14592" width="9.109375" style="58"/>
    <col min="14593" max="14593" width="42.88671875" style="58" customWidth="1"/>
    <col min="14594" max="14594" width="23" style="58" customWidth="1"/>
    <col min="14595" max="14595" width="23.5546875" style="58" customWidth="1"/>
    <col min="14596" max="14596" width="23.33203125" style="58" customWidth="1"/>
    <col min="14597" max="14597" width="102.6640625" style="58" customWidth="1"/>
    <col min="14598" max="14598" width="13" style="58" bestFit="1" customWidth="1"/>
    <col min="14599" max="14599" width="17.44140625" style="58" bestFit="1" customWidth="1"/>
    <col min="14600" max="14605" width="9.6640625" style="58" customWidth="1"/>
    <col min="14606" max="14848" width="9.109375" style="58"/>
    <col min="14849" max="14849" width="42.88671875" style="58" customWidth="1"/>
    <col min="14850" max="14850" width="23" style="58" customWidth="1"/>
    <col min="14851" max="14851" width="23.5546875" style="58" customWidth="1"/>
    <col min="14852" max="14852" width="23.33203125" style="58" customWidth="1"/>
    <col min="14853" max="14853" width="102.6640625" style="58" customWidth="1"/>
    <col min="14854" max="14854" width="13" style="58" bestFit="1" customWidth="1"/>
    <col min="14855" max="14855" width="17.44140625" style="58" bestFit="1" customWidth="1"/>
    <col min="14856" max="14861" width="9.6640625" style="58" customWidth="1"/>
    <col min="14862" max="15104" width="9.109375" style="58"/>
    <col min="15105" max="15105" width="42.88671875" style="58" customWidth="1"/>
    <col min="15106" max="15106" width="23" style="58" customWidth="1"/>
    <col min="15107" max="15107" width="23.5546875" style="58" customWidth="1"/>
    <col min="15108" max="15108" width="23.33203125" style="58" customWidth="1"/>
    <col min="15109" max="15109" width="102.6640625" style="58" customWidth="1"/>
    <col min="15110" max="15110" width="13" style="58" bestFit="1" customWidth="1"/>
    <col min="15111" max="15111" width="17.44140625" style="58" bestFit="1" customWidth="1"/>
    <col min="15112" max="15117" width="9.6640625" style="58" customWidth="1"/>
    <col min="15118" max="15360" width="9.109375" style="58"/>
    <col min="15361" max="15361" width="42.88671875" style="58" customWidth="1"/>
    <col min="15362" max="15362" width="23" style="58" customWidth="1"/>
    <col min="15363" max="15363" width="23.5546875" style="58" customWidth="1"/>
    <col min="15364" max="15364" width="23.33203125" style="58" customWidth="1"/>
    <col min="15365" max="15365" width="102.6640625" style="58" customWidth="1"/>
    <col min="15366" max="15366" width="13" style="58" bestFit="1" customWidth="1"/>
    <col min="15367" max="15367" width="17.44140625" style="58" bestFit="1" customWidth="1"/>
    <col min="15368" max="15373" width="9.6640625" style="58" customWidth="1"/>
    <col min="15374" max="15616" width="9.109375" style="58"/>
    <col min="15617" max="15617" width="42.88671875" style="58" customWidth="1"/>
    <col min="15618" max="15618" width="23" style="58" customWidth="1"/>
    <col min="15619" max="15619" width="23.5546875" style="58" customWidth="1"/>
    <col min="15620" max="15620" width="23.33203125" style="58" customWidth="1"/>
    <col min="15621" max="15621" width="102.6640625" style="58" customWidth="1"/>
    <col min="15622" max="15622" width="13" style="58" bestFit="1" customWidth="1"/>
    <col min="15623" max="15623" width="17.44140625" style="58" bestFit="1" customWidth="1"/>
    <col min="15624" max="15629" width="9.6640625" style="58" customWidth="1"/>
    <col min="15630" max="15872" width="9.109375" style="58"/>
    <col min="15873" max="15873" width="42.88671875" style="58" customWidth="1"/>
    <col min="15874" max="15874" width="23" style="58" customWidth="1"/>
    <col min="15875" max="15875" width="23.5546875" style="58" customWidth="1"/>
    <col min="15876" max="15876" width="23.33203125" style="58" customWidth="1"/>
    <col min="15877" max="15877" width="102.6640625" style="58" customWidth="1"/>
    <col min="15878" max="15878" width="13" style="58" bestFit="1" customWidth="1"/>
    <col min="15879" max="15879" width="17.44140625" style="58" bestFit="1" customWidth="1"/>
    <col min="15880" max="15885" width="9.6640625" style="58" customWidth="1"/>
    <col min="15886" max="16128" width="9.109375" style="58"/>
    <col min="16129" max="16129" width="42.88671875" style="58" customWidth="1"/>
    <col min="16130" max="16130" width="23" style="58" customWidth="1"/>
    <col min="16131" max="16131" width="23.5546875" style="58" customWidth="1"/>
    <col min="16132" max="16132" width="23.33203125" style="58" customWidth="1"/>
    <col min="16133" max="16133" width="102.6640625" style="58" customWidth="1"/>
    <col min="16134" max="16134" width="13" style="58" bestFit="1" customWidth="1"/>
    <col min="16135" max="16135" width="17.44140625" style="58" bestFit="1" customWidth="1"/>
    <col min="16136" max="16141" width="9.6640625" style="58" customWidth="1"/>
    <col min="16142" max="16384" width="9.109375" style="58"/>
  </cols>
  <sheetData>
    <row r="1" spans="1:13" ht="34.200000000000003" x14ac:dyDescent="0.25">
      <c r="A1" s="465" t="s">
        <v>674</v>
      </c>
      <c r="B1" s="465"/>
      <c r="C1" s="465"/>
      <c r="D1" s="465"/>
      <c r="E1" s="465"/>
      <c r="F1" s="57"/>
      <c r="G1" s="57"/>
      <c r="H1" s="57"/>
      <c r="I1" s="57"/>
      <c r="J1" s="57"/>
      <c r="K1" s="57"/>
      <c r="L1" s="57"/>
      <c r="M1" s="57"/>
    </row>
    <row r="2" spans="1:13" ht="37.5" customHeight="1" thickBot="1" x14ac:dyDescent="0.3">
      <c r="A2" s="466" t="s">
        <v>343</v>
      </c>
      <c r="B2" s="466"/>
      <c r="C2" s="466"/>
      <c r="D2" s="466"/>
      <c r="E2" s="466"/>
      <c r="F2" s="57"/>
      <c r="G2" s="57"/>
      <c r="H2" s="57"/>
      <c r="I2" s="57"/>
      <c r="J2" s="57"/>
      <c r="K2" s="57"/>
      <c r="L2" s="57"/>
      <c r="M2" s="57"/>
    </row>
    <row r="3" spans="1:13" s="59" customFormat="1" ht="35.25" customHeight="1" thickTop="1" x14ac:dyDescent="0.25">
      <c r="A3" s="467" t="s">
        <v>344</v>
      </c>
      <c r="B3" s="470" t="s">
        <v>345</v>
      </c>
      <c r="C3" s="471"/>
      <c r="D3" s="472"/>
      <c r="E3" s="473" t="s">
        <v>675</v>
      </c>
      <c r="J3" s="60"/>
      <c r="K3" s="60"/>
      <c r="L3" s="60"/>
    </row>
    <row r="4" spans="1:13" s="59" customFormat="1" ht="25.2" customHeight="1" x14ac:dyDescent="0.25">
      <c r="A4" s="468"/>
      <c r="B4" s="476" t="s">
        <v>398</v>
      </c>
      <c r="C4" s="479" t="s">
        <v>399</v>
      </c>
      <c r="D4" s="482" t="s">
        <v>400</v>
      </c>
      <c r="E4" s="474"/>
      <c r="J4" s="60"/>
      <c r="K4" s="60"/>
      <c r="L4" s="60"/>
    </row>
    <row r="5" spans="1:13" s="59" customFormat="1" ht="21" customHeight="1" x14ac:dyDescent="0.25">
      <c r="A5" s="468"/>
      <c r="B5" s="477"/>
      <c r="C5" s="480"/>
      <c r="D5" s="483"/>
      <c r="E5" s="474"/>
    </row>
    <row r="6" spans="1:13" s="63" customFormat="1" ht="31.5" customHeight="1" thickBot="1" x14ac:dyDescent="0.3">
      <c r="A6" s="469"/>
      <c r="B6" s="478"/>
      <c r="C6" s="481"/>
      <c r="D6" s="484"/>
      <c r="E6" s="475"/>
    </row>
    <row r="7" spans="1:13" ht="273" x14ac:dyDescent="0.25">
      <c r="A7" s="67" t="s">
        <v>371</v>
      </c>
      <c r="B7" s="68">
        <f>'المصروفات اقتصادي'!B12</f>
        <v>399999.99999999994</v>
      </c>
      <c r="C7" s="69">
        <v>10000</v>
      </c>
      <c r="D7" s="70">
        <f>B7+C7</f>
        <v>409999.99999999994</v>
      </c>
      <c r="E7" s="65" t="s">
        <v>401</v>
      </c>
      <c r="F7" s="64"/>
      <c r="G7" s="64"/>
    </row>
    <row r="8" spans="1:13" ht="357" x14ac:dyDescent="0.25">
      <c r="A8" s="71" t="s">
        <v>241</v>
      </c>
      <c r="B8" s="68">
        <f>'المصروفات اقتصادي'!B255</f>
        <v>690149.70000000007</v>
      </c>
      <c r="C8" s="69">
        <v>85000</v>
      </c>
      <c r="D8" s="70">
        <f>B8+C8</f>
        <v>775149.70000000007</v>
      </c>
      <c r="E8" s="65" t="s">
        <v>402</v>
      </c>
      <c r="F8" s="64"/>
    </row>
    <row r="9" spans="1:13" ht="231.6" thickBot="1" x14ac:dyDescent="0.3">
      <c r="A9" s="72" t="s">
        <v>374</v>
      </c>
      <c r="B9" s="73">
        <f>'المصروفات اقتصادي'!B272</f>
        <v>355993.49999999994</v>
      </c>
      <c r="C9" s="74">
        <v>70000</v>
      </c>
      <c r="D9" s="75">
        <f>B9+C9</f>
        <v>425993.49999999994</v>
      </c>
      <c r="E9" s="76" t="s">
        <v>403</v>
      </c>
      <c r="F9" s="64"/>
    </row>
    <row r="10" spans="1:13" ht="21.6" thickTop="1" x14ac:dyDescent="0.25"/>
    <row r="294" spans="1:13" s="66" customFormat="1" x14ac:dyDescent="0.25">
      <c r="A294" s="58"/>
      <c r="B294" s="66">
        <v>0.1</v>
      </c>
      <c r="F294" s="58"/>
      <c r="G294" s="58"/>
      <c r="H294" s="58"/>
      <c r="I294" s="58"/>
      <c r="J294" s="58"/>
      <c r="K294" s="58"/>
      <c r="L294" s="58"/>
      <c r="M294" s="58"/>
    </row>
    <row r="295" spans="1:13" s="66" customFormat="1" x14ac:dyDescent="0.25">
      <c r="A295" s="58"/>
      <c r="B295" s="66">
        <v>5.3</v>
      </c>
      <c r="F295" s="58"/>
      <c r="G295" s="58"/>
      <c r="H295" s="58"/>
      <c r="I295" s="58"/>
      <c r="J295" s="58"/>
      <c r="K295" s="58"/>
      <c r="L295" s="58"/>
      <c r="M295" s="58"/>
    </row>
  </sheetData>
  <mergeCells count="8">
    <mergeCell ref="A1:E1"/>
    <mergeCell ref="A2:E2"/>
    <mergeCell ref="A3:A6"/>
    <mergeCell ref="B3:D3"/>
    <mergeCell ref="E3:E6"/>
    <mergeCell ref="B4:B6"/>
    <mergeCell ref="C4:C6"/>
    <mergeCell ref="D4:D6"/>
  </mergeCells>
  <printOptions horizontalCentered="1"/>
  <pageMargins left="0" right="0" top="0.78740157480314965" bottom="0" header="0" footer="0"/>
  <pageSetup paperSize="9" scale="5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69"/>
  <sheetViews>
    <sheetView rightToLeft="1" tabSelected="1" view="pageBreakPreview" topLeftCell="A311" zoomScale="60" zoomScaleNormal="60" workbookViewId="0">
      <selection activeCell="S9" sqref="S9"/>
    </sheetView>
  </sheetViews>
  <sheetFormatPr defaultColWidth="9.109375" defaultRowHeight="28.2" x14ac:dyDescent="0.25"/>
  <cols>
    <col min="1" max="1" width="30.6640625" style="316" customWidth="1"/>
    <col min="2" max="8" width="12.6640625" style="314" customWidth="1"/>
    <col min="9" max="12" width="12.6640625" style="315" customWidth="1"/>
    <col min="13" max="14" width="14.6640625" style="78" customWidth="1"/>
    <col min="15" max="254" width="9.109375" style="78"/>
    <col min="255" max="255" width="30.6640625" style="78" customWidth="1"/>
    <col min="256" max="266" width="12.6640625" style="78" customWidth="1"/>
    <col min="267" max="267" width="44.6640625" style="78" customWidth="1"/>
    <col min="268" max="270" width="14.6640625" style="78" customWidth="1"/>
    <col min="271" max="510" width="9.109375" style="78"/>
    <col min="511" max="511" width="30.6640625" style="78" customWidth="1"/>
    <col min="512" max="522" width="12.6640625" style="78" customWidth="1"/>
    <col min="523" max="523" width="44.6640625" style="78" customWidth="1"/>
    <col min="524" max="526" width="14.6640625" style="78" customWidth="1"/>
    <col min="527" max="766" width="9.109375" style="78"/>
    <col min="767" max="767" width="30.6640625" style="78" customWidth="1"/>
    <col min="768" max="778" width="12.6640625" style="78" customWidth="1"/>
    <col min="779" max="779" width="44.6640625" style="78" customWidth="1"/>
    <col min="780" max="782" width="14.6640625" style="78" customWidth="1"/>
    <col min="783" max="1022" width="9.109375" style="78"/>
    <col min="1023" max="1023" width="30.6640625" style="78" customWidth="1"/>
    <col min="1024" max="1034" width="12.6640625" style="78" customWidth="1"/>
    <col min="1035" max="1035" width="44.6640625" style="78" customWidth="1"/>
    <col min="1036" max="1038" width="14.6640625" style="78" customWidth="1"/>
    <col min="1039" max="1278" width="9.109375" style="78"/>
    <col min="1279" max="1279" width="30.6640625" style="78" customWidth="1"/>
    <col min="1280" max="1290" width="12.6640625" style="78" customWidth="1"/>
    <col min="1291" max="1291" width="44.6640625" style="78" customWidth="1"/>
    <col min="1292" max="1294" width="14.6640625" style="78" customWidth="1"/>
    <col min="1295" max="1534" width="9.109375" style="78"/>
    <col min="1535" max="1535" width="30.6640625" style="78" customWidth="1"/>
    <col min="1536" max="1546" width="12.6640625" style="78" customWidth="1"/>
    <col min="1547" max="1547" width="44.6640625" style="78" customWidth="1"/>
    <col min="1548" max="1550" width="14.6640625" style="78" customWidth="1"/>
    <col min="1551" max="1790" width="9.109375" style="78"/>
    <col min="1791" max="1791" width="30.6640625" style="78" customWidth="1"/>
    <col min="1792" max="1802" width="12.6640625" style="78" customWidth="1"/>
    <col min="1803" max="1803" width="44.6640625" style="78" customWidth="1"/>
    <col min="1804" max="1806" width="14.6640625" style="78" customWidth="1"/>
    <col min="1807" max="2046" width="9.109375" style="78"/>
    <col min="2047" max="2047" width="30.6640625" style="78" customWidth="1"/>
    <col min="2048" max="2058" width="12.6640625" style="78" customWidth="1"/>
    <col min="2059" max="2059" width="44.6640625" style="78" customWidth="1"/>
    <col min="2060" max="2062" width="14.6640625" style="78" customWidth="1"/>
    <col min="2063" max="2302" width="9.109375" style="78"/>
    <col min="2303" max="2303" width="30.6640625" style="78" customWidth="1"/>
    <col min="2304" max="2314" width="12.6640625" style="78" customWidth="1"/>
    <col min="2315" max="2315" width="44.6640625" style="78" customWidth="1"/>
    <col min="2316" max="2318" width="14.6640625" style="78" customWidth="1"/>
    <col min="2319" max="2558" width="9.109375" style="78"/>
    <col min="2559" max="2559" width="30.6640625" style="78" customWidth="1"/>
    <col min="2560" max="2570" width="12.6640625" style="78" customWidth="1"/>
    <col min="2571" max="2571" width="44.6640625" style="78" customWidth="1"/>
    <col min="2572" max="2574" width="14.6640625" style="78" customWidth="1"/>
    <col min="2575" max="2814" width="9.109375" style="78"/>
    <col min="2815" max="2815" width="30.6640625" style="78" customWidth="1"/>
    <col min="2816" max="2826" width="12.6640625" style="78" customWidth="1"/>
    <col min="2827" max="2827" width="44.6640625" style="78" customWidth="1"/>
    <col min="2828" max="2830" width="14.6640625" style="78" customWidth="1"/>
    <col min="2831" max="3070" width="9.109375" style="78"/>
    <col min="3071" max="3071" width="30.6640625" style="78" customWidth="1"/>
    <col min="3072" max="3082" width="12.6640625" style="78" customWidth="1"/>
    <col min="3083" max="3083" width="44.6640625" style="78" customWidth="1"/>
    <col min="3084" max="3086" width="14.6640625" style="78" customWidth="1"/>
    <col min="3087" max="3326" width="9.109375" style="78"/>
    <col min="3327" max="3327" width="30.6640625" style="78" customWidth="1"/>
    <col min="3328" max="3338" width="12.6640625" style="78" customWidth="1"/>
    <col min="3339" max="3339" width="44.6640625" style="78" customWidth="1"/>
    <col min="3340" max="3342" width="14.6640625" style="78" customWidth="1"/>
    <col min="3343" max="3582" width="9.109375" style="78"/>
    <col min="3583" max="3583" width="30.6640625" style="78" customWidth="1"/>
    <col min="3584" max="3594" width="12.6640625" style="78" customWidth="1"/>
    <col min="3595" max="3595" width="44.6640625" style="78" customWidth="1"/>
    <col min="3596" max="3598" width="14.6640625" style="78" customWidth="1"/>
    <col min="3599" max="3838" width="9.109375" style="78"/>
    <col min="3839" max="3839" width="30.6640625" style="78" customWidth="1"/>
    <col min="3840" max="3850" width="12.6640625" style="78" customWidth="1"/>
    <col min="3851" max="3851" width="44.6640625" style="78" customWidth="1"/>
    <col min="3852" max="3854" width="14.6640625" style="78" customWidth="1"/>
    <col min="3855" max="4094" width="9.109375" style="78"/>
    <col min="4095" max="4095" width="30.6640625" style="78" customWidth="1"/>
    <col min="4096" max="4106" width="12.6640625" style="78" customWidth="1"/>
    <col min="4107" max="4107" width="44.6640625" style="78" customWidth="1"/>
    <col min="4108" max="4110" width="14.6640625" style="78" customWidth="1"/>
    <col min="4111" max="4350" width="9.109375" style="78"/>
    <col min="4351" max="4351" width="30.6640625" style="78" customWidth="1"/>
    <col min="4352" max="4362" width="12.6640625" style="78" customWidth="1"/>
    <col min="4363" max="4363" width="44.6640625" style="78" customWidth="1"/>
    <col min="4364" max="4366" width="14.6640625" style="78" customWidth="1"/>
    <col min="4367" max="4606" width="9.109375" style="78"/>
    <col min="4607" max="4607" width="30.6640625" style="78" customWidth="1"/>
    <col min="4608" max="4618" width="12.6640625" style="78" customWidth="1"/>
    <col min="4619" max="4619" width="44.6640625" style="78" customWidth="1"/>
    <col min="4620" max="4622" width="14.6640625" style="78" customWidth="1"/>
    <col min="4623" max="4862" width="9.109375" style="78"/>
    <col min="4863" max="4863" width="30.6640625" style="78" customWidth="1"/>
    <col min="4864" max="4874" width="12.6640625" style="78" customWidth="1"/>
    <col min="4875" max="4875" width="44.6640625" style="78" customWidth="1"/>
    <col min="4876" max="4878" width="14.6640625" style="78" customWidth="1"/>
    <col min="4879" max="5118" width="9.109375" style="78"/>
    <col min="5119" max="5119" width="30.6640625" style="78" customWidth="1"/>
    <col min="5120" max="5130" width="12.6640625" style="78" customWidth="1"/>
    <col min="5131" max="5131" width="44.6640625" style="78" customWidth="1"/>
    <col min="5132" max="5134" width="14.6640625" style="78" customWidth="1"/>
    <col min="5135" max="5374" width="9.109375" style="78"/>
    <col min="5375" max="5375" width="30.6640625" style="78" customWidth="1"/>
    <col min="5376" max="5386" width="12.6640625" style="78" customWidth="1"/>
    <col min="5387" max="5387" width="44.6640625" style="78" customWidth="1"/>
    <col min="5388" max="5390" width="14.6640625" style="78" customWidth="1"/>
    <col min="5391" max="5630" width="9.109375" style="78"/>
    <col min="5631" max="5631" width="30.6640625" style="78" customWidth="1"/>
    <col min="5632" max="5642" width="12.6640625" style="78" customWidth="1"/>
    <col min="5643" max="5643" width="44.6640625" style="78" customWidth="1"/>
    <col min="5644" max="5646" width="14.6640625" style="78" customWidth="1"/>
    <col min="5647" max="5886" width="9.109375" style="78"/>
    <col min="5887" max="5887" width="30.6640625" style="78" customWidth="1"/>
    <col min="5888" max="5898" width="12.6640625" style="78" customWidth="1"/>
    <col min="5899" max="5899" width="44.6640625" style="78" customWidth="1"/>
    <col min="5900" max="5902" width="14.6640625" style="78" customWidth="1"/>
    <col min="5903" max="6142" width="9.109375" style="78"/>
    <col min="6143" max="6143" width="30.6640625" style="78" customWidth="1"/>
    <col min="6144" max="6154" width="12.6640625" style="78" customWidth="1"/>
    <col min="6155" max="6155" width="44.6640625" style="78" customWidth="1"/>
    <col min="6156" max="6158" width="14.6640625" style="78" customWidth="1"/>
    <col min="6159" max="6398" width="9.109375" style="78"/>
    <col min="6399" max="6399" width="30.6640625" style="78" customWidth="1"/>
    <col min="6400" max="6410" width="12.6640625" style="78" customWidth="1"/>
    <col min="6411" max="6411" width="44.6640625" style="78" customWidth="1"/>
    <col min="6412" max="6414" width="14.6640625" style="78" customWidth="1"/>
    <col min="6415" max="6654" width="9.109375" style="78"/>
    <col min="6655" max="6655" width="30.6640625" style="78" customWidth="1"/>
    <col min="6656" max="6666" width="12.6640625" style="78" customWidth="1"/>
    <col min="6667" max="6667" width="44.6640625" style="78" customWidth="1"/>
    <col min="6668" max="6670" width="14.6640625" style="78" customWidth="1"/>
    <col min="6671" max="6910" width="9.109375" style="78"/>
    <col min="6911" max="6911" width="30.6640625" style="78" customWidth="1"/>
    <col min="6912" max="6922" width="12.6640625" style="78" customWidth="1"/>
    <col min="6923" max="6923" width="44.6640625" style="78" customWidth="1"/>
    <col min="6924" max="6926" width="14.6640625" style="78" customWidth="1"/>
    <col min="6927" max="7166" width="9.109375" style="78"/>
    <col min="7167" max="7167" width="30.6640625" style="78" customWidth="1"/>
    <col min="7168" max="7178" width="12.6640625" style="78" customWidth="1"/>
    <col min="7179" max="7179" width="44.6640625" style="78" customWidth="1"/>
    <col min="7180" max="7182" width="14.6640625" style="78" customWidth="1"/>
    <col min="7183" max="7422" width="9.109375" style="78"/>
    <col min="7423" max="7423" width="30.6640625" style="78" customWidth="1"/>
    <col min="7424" max="7434" width="12.6640625" style="78" customWidth="1"/>
    <col min="7435" max="7435" width="44.6640625" style="78" customWidth="1"/>
    <col min="7436" max="7438" width="14.6640625" style="78" customWidth="1"/>
    <col min="7439" max="7678" width="9.109375" style="78"/>
    <col min="7679" max="7679" width="30.6640625" style="78" customWidth="1"/>
    <col min="7680" max="7690" width="12.6640625" style="78" customWidth="1"/>
    <col min="7691" max="7691" width="44.6640625" style="78" customWidth="1"/>
    <col min="7692" max="7694" width="14.6640625" style="78" customWidth="1"/>
    <col min="7695" max="7934" width="9.109375" style="78"/>
    <col min="7935" max="7935" width="30.6640625" style="78" customWidth="1"/>
    <col min="7936" max="7946" width="12.6640625" style="78" customWidth="1"/>
    <col min="7947" max="7947" width="44.6640625" style="78" customWidth="1"/>
    <col min="7948" max="7950" width="14.6640625" style="78" customWidth="1"/>
    <col min="7951" max="8190" width="9.109375" style="78"/>
    <col min="8191" max="8191" width="30.6640625" style="78" customWidth="1"/>
    <col min="8192" max="8202" width="12.6640625" style="78" customWidth="1"/>
    <col min="8203" max="8203" width="44.6640625" style="78" customWidth="1"/>
    <col min="8204" max="8206" width="14.6640625" style="78" customWidth="1"/>
    <col min="8207" max="8446" width="9.109375" style="78"/>
    <col min="8447" max="8447" width="30.6640625" style="78" customWidth="1"/>
    <col min="8448" max="8458" width="12.6640625" style="78" customWidth="1"/>
    <col min="8459" max="8459" width="44.6640625" style="78" customWidth="1"/>
    <col min="8460" max="8462" width="14.6640625" style="78" customWidth="1"/>
    <col min="8463" max="8702" width="9.109375" style="78"/>
    <col min="8703" max="8703" width="30.6640625" style="78" customWidth="1"/>
    <col min="8704" max="8714" width="12.6640625" style="78" customWidth="1"/>
    <col min="8715" max="8715" width="44.6640625" style="78" customWidth="1"/>
    <col min="8716" max="8718" width="14.6640625" style="78" customWidth="1"/>
    <col min="8719" max="8958" width="9.109375" style="78"/>
    <col min="8959" max="8959" width="30.6640625" style="78" customWidth="1"/>
    <col min="8960" max="8970" width="12.6640625" style="78" customWidth="1"/>
    <col min="8971" max="8971" width="44.6640625" style="78" customWidth="1"/>
    <col min="8972" max="8974" width="14.6640625" style="78" customWidth="1"/>
    <col min="8975" max="9214" width="9.109375" style="78"/>
    <col min="9215" max="9215" width="30.6640625" style="78" customWidth="1"/>
    <col min="9216" max="9226" width="12.6640625" style="78" customWidth="1"/>
    <col min="9227" max="9227" width="44.6640625" style="78" customWidth="1"/>
    <col min="9228" max="9230" width="14.6640625" style="78" customWidth="1"/>
    <col min="9231" max="9470" width="9.109375" style="78"/>
    <col min="9471" max="9471" width="30.6640625" style="78" customWidth="1"/>
    <col min="9472" max="9482" width="12.6640625" style="78" customWidth="1"/>
    <col min="9483" max="9483" width="44.6640625" style="78" customWidth="1"/>
    <col min="9484" max="9486" width="14.6640625" style="78" customWidth="1"/>
    <col min="9487" max="9726" width="9.109375" style="78"/>
    <col min="9727" max="9727" width="30.6640625" style="78" customWidth="1"/>
    <col min="9728" max="9738" width="12.6640625" style="78" customWidth="1"/>
    <col min="9739" max="9739" width="44.6640625" style="78" customWidth="1"/>
    <col min="9740" max="9742" width="14.6640625" style="78" customWidth="1"/>
    <col min="9743" max="9982" width="9.109375" style="78"/>
    <col min="9983" max="9983" width="30.6640625" style="78" customWidth="1"/>
    <col min="9984" max="9994" width="12.6640625" style="78" customWidth="1"/>
    <col min="9995" max="9995" width="44.6640625" style="78" customWidth="1"/>
    <col min="9996" max="9998" width="14.6640625" style="78" customWidth="1"/>
    <col min="9999" max="10238" width="9.109375" style="78"/>
    <col min="10239" max="10239" width="30.6640625" style="78" customWidth="1"/>
    <col min="10240" max="10250" width="12.6640625" style="78" customWidth="1"/>
    <col min="10251" max="10251" width="44.6640625" style="78" customWidth="1"/>
    <col min="10252" max="10254" width="14.6640625" style="78" customWidth="1"/>
    <col min="10255" max="10494" width="9.109375" style="78"/>
    <col min="10495" max="10495" width="30.6640625" style="78" customWidth="1"/>
    <col min="10496" max="10506" width="12.6640625" style="78" customWidth="1"/>
    <col min="10507" max="10507" width="44.6640625" style="78" customWidth="1"/>
    <col min="10508" max="10510" width="14.6640625" style="78" customWidth="1"/>
    <col min="10511" max="10750" width="9.109375" style="78"/>
    <col min="10751" max="10751" width="30.6640625" style="78" customWidth="1"/>
    <col min="10752" max="10762" width="12.6640625" style="78" customWidth="1"/>
    <col min="10763" max="10763" width="44.6640625" style="78" customWidth="1"/>
    <col min="10764" max="10766" width="14.6640625" style="78" customWidth="1"/>
    <col min="10767" max="11006" width="9.109375" style="78"/>
    <col min="11007" max="11007" width="30.6640625" style="78" customWidth="1"/>
    <col min="11008" max="11018" width="12.6640625" style="78" customWidth="1"/>
    <col min="11019" max="11019" width="44.6640625" style="78" customWidth="1"/>
    <col min="11020" max="11022" width="14.6640625" style="78" customWidth="1"/>
    <col min="11023" max="11262" width="9.109375" style="78"/>
    <col min="11263" max="11263" width="30.6640625" style="78" customWidth="1"/>
    <col min="11264" max="11274" width="12.6640625" style="78" customWidth="1"/>
    <col min="11275" max="11275" width="44.6640625" style="78" customWidth="1"/>
    <col min="11276" max="11278" width="14.6640625" style="78" customWidth="1"/>
    <col min="11279" max="11518" width="9.109375" style="78"/>
    <col min="11519" max="11519" width="30.6640625" style="78" customWidth="1"/>
    <col min="11520" max="11530" width="12.6640625" style="78" customWidth="1"/>
    <col min="11531" max="11531" width="44.6640625" style="78" customWidth="1"/>
    <col min="11532" max="11534" width="14.6640625" style="78" customWidth="1"/>
    <col min="11535" max="11774" width="9.109375" style="78"/>
    <col min="11775" max="11775" width="30.6640625" style="78" customWidth="1"/>
    <col min="11776" max="11786" width="12.6640625" style="78" customWidth="1"/>
    <col min="11787" max="11787" width="44.6640625" style="78" customWidth="1"/>
    <col min="11788" max="11790" width="14.6640625" style="78" customWidth="1"/>
    <col min="11791" max="12030" width="9.109375" style="78"/>
    <col min="12031" max="12031" width="30.6640625" style="78" customWidth="1"/>
    <col min="12032" max="12042" width="12.6640625" style="78" customWidth="1"/>
    <col min="12043" max="12043" width="44.6640625" style="78" customWidth="1"/>
    <col min="12044" max="12046" width="14.6640625" style="78" customWidth="1"/>
    <col min="12047" max="12286" width="9.109375" style="78"/>
    <col min="12287" max="12287" width="30.6640625" style="78" customWidth="1"/>
    <col min="12288" max="12298" width="12.6640625" style="78" customWidth="1"/>
    <col min="12299" max="12299" width="44.6640625" style="78" customWidth="1"/>
    <col min="12300" max="12302" width="14.6640625" style="78" customWidth="1"/>
    <col min="12303" max="12542" width="9.109375" style="78"/>
    <col min="12543" max="12543" width="30.6640625" style="78" customWidth="1"/>
    <col min="12544" max="12554" width="12.6640625" style="78" customWidth="1"/>
    <col min="12555" max="12555" width="44.6640625" style="78" customWidth="1"/>
    <col min="12556" max="12558" width="14.6640625" style="78" customWidth="1"/>
    <col min="12559" max="12798" width="9.109375" style="78"/>
    <col min="12799" max="12799" width="30.6640625" style="78" customWidth="1"/>
    <col min="12800" max="12810" width="12.6640625" style="78" customWidth="1"/>
    <col min="12811" max="12811" width="44.6640625" style="78" customWidth="1"/>
    <col min="12812" max="12814" width="14.6640625" style="78" customWidth="1"/>
    <col min="12815" max="13054" width="9.109375" style="78"/>
    <col min="13055" max="13055" width="30.6640625" style="78" customWidth="1"/>
    <col min="13056" max="13066" width="12.6640625" style="78" customWidth="1"/>
    <col min="13067" max="13067" width="44.6640625" style="78" customWidth="1"/>
    <col min="13068" max="13070" width="14.6640625" style="78" customWidth="1"/>
    <col min="13071" max="13310" width="9.109375" style="78"/>
    <col min="13311" max="13311" width="30.6640625" style="78" customWidth="1"/>
    <col min="13312" max="13322" width="12.6640625" style="78" customWidth="1"/>
    <col min="13323" max="13323" width="44.6640625" style="78" customWidth="1"/>
    <col min="13324" max="13326" width="14.6640625" style="78" customWidth="1"/>
    <col min="13327" max="13566" width="9.109375" style="78"/>
    <col min="13567" max="13567" width="30.6640625" style="78" customWidth="1"/>
    <col min="13568" max="13578" width="12.6640625" style="78" customWidth="1"/>
    <col min="13579" max="13579" width="44.6640625" style="78" customWidth="1"/>
    <col min="13580" max="13582" width="14.6640625" style="78" customWidth="1"/>
    <col min="13583" max="13822" width="9.109375" style="78"/>
    <col min="13823" max="13823" width="30.6640625" style="78" customWidth="1"/>
    <col min="13824" max="13834" width="12.6640625" style="78" customWidth="1"/>
    <col min="13835" max="13835" width="44.6640625" style="78" customWidth="1"/>
    <col min="13836" max="13838" width="14.6640625" style="78" customWidth="1"/>
    <col min="13839" max="14078" width="9.109375" style="78"/>
    <col min="14079" max="14079" width="30.6640625" style="78" customWidth="1"/>
    <col min="14080" max="14090" width="12.6640625" style="78" customWidth="1"/>
    <col min="14091" max="14091" width="44.6640625" style="78" customWidth="1"/>
    <col min="14092" max="14094" width="14.6640625" style="78" customWidth="1"/>
    <col min="14095" max="14334" width="9.109375" style="78"/>
    <col min="14335" max="14335" width="30.6640625" style="78" customWidth="1"/>
    <col min="14336" max="14346" width="12.6640625" style="78" customWidth="1"/>
    <col min="14347" max="14347" width="44.6640625" style="78" customWidth="1"/>
    <col min="14348" max="14350" width="14.6640625" style="78" customWidth="1"/>
    <col min="14351" max="14590" width="9.109375" style="78"/>
    <col min="14591" max="14591" width="30.6640625" style="78" customWidth="1"/>
    <col min="14592" max="14602" width="12.6640625" style="78" customWidth="1"/>
    <col min="14603" max="14603" width="44.6640625" style="78" customWidth="1"/>
    <col min="14604" max="14606" width="14.6640625" style="78" customWidth="1"/>
    <col min="14607" max="14846" width="9.109375" style="78"/>
    <col min="14847" max="14847" width="30.6640625" style="78" customWidth="1"/>
    <col min="14848" max="14858" width="12.6640625" style="78" customWidth="1"/>
    <col min="14859" max="14859" width="44.6640625" style="78" customWidth="1"/>
    <col min="14860" max="14862" width="14.6640625" style="78" customWidth="1"/>
    <col min="14863" max="15102" width="9.109375" style="78"/>
    <col min="15103" max="15103" width="30.6640625" style="78" customWidth="1"/>
    <col min="15104" max="15114" width="12.6640625" style="78" customWidth="1"/>
    <col min="15115" max="15115" width="44.6640625" style="78" customWidth="1"/>
    <col min="15116" max="15118" width="14.6640625" style="78" customWidth="1"/>
    <col min="15119" max="15358" width="9.109375" style="78"/>
    <col min="15359" max="15359" width="30.6640625" style="78" customWidth="1"/>
    <col min="15360" max="15370" width="12.6640625" style="78" customWidth="1"/>
    <col min="15371" max="15371" width="44.6640625" style="78" customWidth="1"/>
    <col min="15372" max="15374" width="14.6640625" style="78" customWidth="1"/>
    <col min="15375" max="15614" width="9.109375" style="78"/>
    <col min="15615" max="15615" width="30.6640625" style="78" customWidth="1"/>
    <col min="15616" max="15626" width="12.6640625" style="78" customWidth="1"/>
    <col min="15627" max="15627" width="44.6640625" style="78" customWidth="1"/>
    <col min="15628" max="15630" width="14.6640625" style="78" customWidth="1"/>
    <col min="15631" max="15870" width="9.109375" style="78"/>
    <col min="15871" max="15871" width="30.6640625" style="78" customWidth="1"/>
    <col min="15872" max="15882" width="12.6640625" style="78" customWidth="1"/>
    <col min="15883" max="15883" width="44.6640625" style="78" customWidth="1"/>
    <col min="15884" max="15886" width="14.6640625" style="78" customWidth="1"/>
    <col min="15887" max="16126" width="9.109375" style="78"/>
    <col min="16127" max="16127" width="30.6640625" style="78" customWidth="1"/>
    <col min="16128" max="16138" width="12.6640625" style="78" customWidth="1"/>
    <col min="16139" max="16139" width="44.6640625" style="78" customWidth="1"/>
    <col min="16140" max="16142" width="14.6640625" style="78" customWidth="1"/>
    <col min="16143" max="16384" width="9.109375" style="78"/>
  </cols>
  <sheetData>
    <row r="1" spans="1:12" ht="28.5" customHeight="1" x14ac:dyDescent="0.25">
      <c r="A1" s="497"/>
      <c r="B1" s="497"/>
      <c r="C1" s="497"/>
      <c r="D1" s="497"/>
      <c r="E1" s="497"/>
      <c r="F1" s="497"/>
      <c r="G1" s="497"/>
      <c r="H1" s="497"/>
      <c r="I1" s="497"/>
      <c r="J1" s="497"/>
      <c r="K1" s="497"/>
      <c r="L1" s="497"/>
    </row>
    <row r="2" spans="1:12" ht="37.5" customHeight="1" x14ac:dyDescent="0.25">
      <c r="A2" s="497" t="s">
        <v>686</v>
      </c>
      <c r="B2" s="497"/>
      <c r="C2" s="497"/>
      <c r="D2" s="497"/>
      <c r="E2" s="497"/>
      <c r="F2" s="497"/>
      <c r="G2" s="497"/>
      <c r="H2" s="497"/>
      <c r="I2" s="497"/>
      <c r="J2" s="497"/>
      <c r="K2" s="497"/>
      <c r="L2" s="497"/>
    </row>
    <row r="3" spans="1:12" s="77" customFormat="1" ht="34.5" customHeight="1" x14ac:dyDescent="0.25">
      <c r="A3" s="498" t="s">
        <v>687</v>
      </c>
      <c r="B3" s="498"/>
      <c r="C3" s="498"/>
      <c r="D3" s="498"/>
      <c r="E3" s="498"/>
      <c r="F3" s="498"/>
      <c r="G3" s="498"/>
      <c r="H3" s="498"/>
      <c r="I3" s="498"/>
      <c r="J3" s="498"/>
      <c r="K3" s="498"/>
      <c r="L3" s="498"/>
    </row>
    <row r="4" spans="1:12" s="77" customFormat="1" ht="18" customHeight="1" thickBot="1" x14ac:dyDescent="0.3">
      <c r="A4" s="195"/>
      <c r="B4" s="195"/>
      <c r="C4" s="195"/>
      <c r="D4" s="195"/>
      <c r="E4" s="195"/>
      <c r="F4" s="195"/>
      <c r="G4" s="195"/>
      <c r="H4" s="195"/>
      <c r="I4" s="195"/>
      <c r="J4" s="195"/>
      <c r="K4" s="195"/>
      <c r="L4" s="195"/>
    </row>
    <row r="5" spans="1:12" ht="30.6" customHeight="1" thickTop="1" x14ac:dyDescent="0.25">
      <c r="A5" s="499" t="s">
        <v>404</v>
      </c>
      <c r="B5" s="502" t="s">
        <v>635</v>
      </c>
      <c r="C5" s="503"/>
      <c r="D5" s="503"/>
      <c r="E5" s="503"/>
      <c r="F5" s="503"/>
      <c r="G5" s="503"/>
      <c r="H5" s="503"/>
      <c r="I5" s="503"/>
      <c r="J5" s="503"/>
      <c r="K5" s="503"/>
      <c r="L5" s="503"/>
    </row>
    <row r="6" spans="1:12" ht="35.25" customHeight="1" x14ac:dyDescent="0.25">
      <c r="A6" s="500"/>
      <c r="B6" s="504" t="s">
        <v>345</v>
      </c>
      <c r="C6" s="505"/>
      <c r="D6" s="506" t="s">
        <v>636</v>
      </c>
      <c r="E6" s="507"/>
      <c r="F6" s="507"/>
      <c r="G6" s="507"/>
      <c r="H6" s="507"/>
      <c r="I6" s="507"/>
      <c r="J6" s="508"/>
      <c r="K6" s="509" t="s">
        <v>637</v>
      </c>
      <c r="L6" s="511" t="s">
        <v>638</v>
      </c>
    </row>
    <row r="7" spans="1:12" ht="27" customHeight="1" x14ac:dyDescent="0.25">
      <c r="A7" s="500"/>
      <c r="B7" s="514" t="s">
        <v>349</v>
      </c>
      <c r="C7" s="495" t="s">
        <v>350</v>
      </c>
      <c r="D7" s="485" t="s">
        <v>351</v>
      </c>
      <c r="E7" s="487" t="s">
        <v>352</v>
      </c>
      <c r="F7" s="487" t="s">
        <v>353</v>
      </c>
      <c r="G7" s="490" t="s">
        <v>354</v>
      </c>
      <c r="H7" s="491"/>
      <c r="I7" s="492" t="s">
        <v>355</v>
      </c>
      <c r="J7" s="79" t="s">
        <v>356</v>
      </c>
      <c r="K7" s="509"/>
      <c r="L7" s="512"/>
    </row>
    <row r="8" spans="1:12" ht="21" x14ac:dyDescent="0.25">
      <c r="A8" s="500"/>
      <c r="B8" s="514"/>
      <c r="C8" s="495"/>
      <c r="D8" s="485"/>
      <c r="E8" s="488"/>
      <c r="F8" s="488"/>
      <c r="G8" s="493" t="s">
        <v>357</v>
      </c>
      <c r="H8" s="495" t="s">
        <v>358</v>
      </c>
      <c r="I8" s="492"/>
      <c r="J8" s="80" t="s">
        <v>359</v>
      </c>
      <c r="K8" s="509"/>
      <c r="L8" s="512"/>
    </row>
    <row r="9" spans="1:12" ht="32.25" customHeight="1" thickBot="1" x14ac:dyDescent="0.3">
      <c r="A9" s="501"/>
      <c r="B9" s="61" t="s">
        <v>360</v>
      </c>
      <c r="C9" s="62" t="s">
        <v>361</v>
      </c>
      <c r="D9" s="486"/>
      <c r="E9" s="489"/>
      <c r="F9" s="489"/>
      <c r="G9" s="494"/>
      <c r="H9" s="496"/>
      <c r="I9" s="196" t="s">
        <v>362</v>
      </c>
      <c r="J9" s="197" t="s">
        <v>363</v>
      </c>
      <c r="K9" s="510"/>
      <c r="L9" s="513"/>
    </row>
    <row r="10" spans="1:12" ht="35.1" customHeight="1" thickTop="1" thickBot="1" x14ac:dyDescent="0.3">
      <c r="A10" s="198" t="s">
        <v>1</v>
      </c>
      <c r="B10" s="199">
        <v>3066314.2</v>
      </c>
      <c r="C10" s="200">
        <v>3328754.4000000004</v>
      </c>
      <c r="D10" s="199">
        <v>2899593.4</v>
      </c>
      <c r="E10" s="201">
        <v>5668.9000000000005</v>
      </c>
      <c r="F10" s="201">
        <v>5431.7</v>
      </c>
      <c r="G10" s="202">
        <v>95704.5</v>
      </c>
      <c r="H10" s="200">
        <v>72580.399999999994</v>
      </c>
      <c r="I10" s="203">
        <f t="shared" ref="I10:I29" si="0">SUM(D10:H10)</f>
        <v>3078978.9</v>
      </c>
      <c r="J10" s="204">
        <f t="shared" ref="J10:J15" si="1">IF(ISERR((I10/C10)),0,(I10/C10))</f>
        <v>0.92496427492517908</v>
      </c>
      <c r="K10" s="205">
        <v>2379215.87</v>
      </c>
      <c r="L10" s="205">
        <f>C10-I10</f>
        <v>249775.50000000047</v>
      </c>
    </row>
    <row r="11" spans="1:12" ht="35.1" customHeight="1" thickTop="1" thickBot="1" x14ac:dyDescent="0.3">
      <c r="A11" s="206" t="s">
        <v>2</v>
      </c>
      <c r="B11" s="207">
        <v>2070871.9999999998</v>
      </c>
      <c r="C11" s="208">
        <v>2333153.6999999997</v>
      </c>
      <c r="D11" s="207">
        <v>2008908</v>
      </c>
      <c r="E11" s="209">
        <v>5668.9000000000005</v>
      </c>
      <c r="F11" s="209">
        <v>5431.7</v>
      </c>
      <c r="G11" s="210">
        <v>92004.6</v>
      </c>
      <c r="H11" s="208">
        <v>72580.399999999994</v>
      </c>
      <c r="I11" s="211">
        <f t="shared" si="0"/>
        <v>2184593.5999999996</v>
      </c>
      <c r="J11" s="212">
        <f t="shared" si="1"/>
        <v>0.93632648376315708</v>
      </c>
      <c r="K11" s="213">
        <v>1831022.1700000004</v>
      </c>
      <c r="L11" s="213">
        <f t="shared" ref="L11:L73" si="2">C11-I11</f>
        <v>148560.10000000009</v>
      </c>
    </row>
    <row r="12" spans="1:12" ht="35.1" customHeight="1" thickTop="1" thickBot="1" x14ac:dyDescent="0.3">
      <c r="A12" s="214" t="s">
        <v>3</v>
      </c>
      <c r="B12" s="215">
        <v>399999.99999999994</v>
      </c>
      <c r="C12" s="216">
        <v>420029.0999999998</v>
      </c>
      <c r="D12" s="215">
        <v>381615.7</v>
      </c>
      <c r="E12" s="217">
        <v>4.4000000000000004</v>
      </c>
      <c r="F12" s="217">
        <v>24.1</v>
      </c>
      <c r="G12" s="218">
        <v>23417.600000000002</v>
      </c>
      <c r="H12" s="216">
        <v>7401.5999999999995</v>
      </c>
      <c r="I12" s="219">
        <f t="shared" si="0"/>
        <v>412463.39999999997</v>
      </c>
      <c r="J12" s="220">
        <f t="shared" si="1"/>
        <v>0.98198767656812391</v>
      </c>
      <c r="K12" s="221">
        <v>358735.3</v>
      </c>
      <c r="L12" s="221">
        <f t="shared" si="2"/>
        <v>7565.699999999837</v>
      </c>
    </row>
    <row r="13" spans="1:12" ht="35.1" customHeight="1" thickTop="1" x14ac:dyDescent="0.25">
      <c r="A13" s="222" t="s">
        <v>4</v>
      </c>
      <c r="B13" s="223">
        <v>313090.89999999997</v>
      </c>
      <c r="C13" s="224">
        <v>342673.99999999988</v>
      </c>
      <c r="D13" s="223">
        <v>309840.40000000002</v>
      </c>
      <c r="E13" s="225">
        <v>4.4000000000000004</v>
      </c>
      <c r="F13" s="225">
        <v>24</v>
      </c>
      <c r="G13" s="226">
        <v>21670.100000000002</v>
      </c>
      <c r="H13" s="224">
        <v>6693.7</v>
      </c>
      <c r="I13" s="227">
        <f t="shared" si="0"/>
        <v>338232.60000000003</v>
      </c>
      <c r="J13" s="228">
        <f t="shared" si="1"/>
        <v>0.98703899332893696</v>
      </c>
      <c r="K13" s="229">
        <v>294357.7</v>
      </c>
      <c r="L13" s="229">
        <f t="shared" si="2"/>
        <v>4441.3999999998487</v>
      </c>
    </row>
    <row r="14" spans="1:12" ht="35.1" customHeight="1" x14ac:dyDescent="0.25">
      <c r="A14" s="230" t="s">
        <v>5</v>
      </c>
      <c r="B14" s="231">
        <v>93736.400000000009</v>
      </c>
      <c r="C14" s="232">
        <v>100707.29999999997</v>
      </c>
      <c r="D14" s="231">
        <v>95496.8</v>
      </c>
      <c r="E14" s="233">
        <v>0</v>
      </c>
      <c r="F14" s="233">
        <v>0</v>
      </c>
      <c r="G14" s="234">
        <v>3603.4</v>
      </c>
      <c r="H14" s="232">
        <v>1127.0999999999999</v>
      </c>
      <c r="I14" s="235">
        <f t="shared" si="0"/>
        <v>100227.3</v>
      </c>
      <c r="J14" s="236">
        <f t="shared" si="1"/>
        <v>0.99523371195534016</v>
      </c>
      <c r="K14" s="237">
        <v>92935</v>
      </c>
      <c r="L14" s="237">
        <f t="shared" si="2"/>
        <v>479.9999999999709</v>
      </c>
    </row>
    <row r="15" spans="1:12" ht="33" customHeight="1" x14ac:dyDescent="0.25">
      <c r="A15" s="238" t="s">
        <v>6</v>
      </c>
      <c r="B15" s="239">
        <v>41063.1</v>
      </c>
      <c r="C15" s="240">
        <v>47800.599999999991</v>
      </c>
      <c r="D15" s="239">
        <v>47647.600000000006</v>
      </c>
      <c r="E15" s="241">
        <v>0</v>
      </c>
      <c r="F15" s="241">
        <v>0</v>
      </c>
      <c r="G15" s="242">
        <v>91</v>
      </c>
      <c r="H15" s="240">
        <v>1.6</v>
      </c>
      <c r="I15" s="243">
        <f t="shared" si="0"/>
        <v>47740.200000000004</v>
      </c>
      <c r="J15" s="244">
        <f t="shared" si="1"/>
        <v>0.99873641753450826</v>
      </c>
      <c r="K15" s="245">
        <v>41638.1</v>
      </c>
      <c r="L15" s="245">
        <f t="shared" si="2"/>
        <v>60.399999999986903</v>
      </c>
    </row>
    <row r="16" spans="1:12" ht="33" customHeight="1" x14ac:dyDescent="0.25">
      <c r="A16" s="238" t="s">
        <v>7</v>
      </c>
      <c r="B16" s="239">
        <v>451.3</v>
      </c>
      <c r="C16" s="240">
        <v>695.1</v>
      </c>
      <c r="D16" s="239">
        <v>688.4</v>
      </c>
      <c r="E16" s="241">
        <v>0</v>
      </c>
      <c r="F16" s="241">
        <v>0</v>
      </c>
      <c r="G16" s="242">
        <v>2.7</v>
      </c>
      <c r="H16" s="240">
        <v>0.4</v>
      </c>
      <c r="I16" s="243">
        <f>SUM(D16:H16)</f>
        <v>691.5</v>
      </c>
      <c r="J16" s="244">
        <f>IF(ISERR((I16/C16)),0,(I16/C16))</f>
        <v>0.99482088908070776</v>
      </c>
      <c r="K16" s="245">
        <v>412.1</v>
      </c>
      <c r="L16" s="245">
        <f t="shared" si="2"/>
        <v>3.6000000000000227</v>
      </c>
    </row>
    <row r="17" spans="1:12" ht="33" customHeight="1" x14ac:dyDescent="0.25">
      <c r="A17" s="238" t="s">
        <v>8</v>
      </c>
      <c r="B17" s="239">
        <v>0.5</v>
      </c>
      <c r="C17" s="240">
        <v>0.4</v>
      </c>
      <c r="D17" s="239">
        <v>0</v>
      </c>
      <c r="E17" s="241">
        <v>0</v>
      </c>
      <c r="F17" s="241">
        <v>0</v>
      </c>
      <c r="G17" s="242">
        <v>0.2</v>
      </c>
      <c r="H17" s="240">
        <v>0</v>
      </c>
      <c r="I17" s="243">
        <f>SUM(D17:H17)</f>
        <v>0.2</v>
      </c>
      <c r="J17" s="244">
        <f>IF(ISERR((I17/C17)),0,(I17/C17))</f>
        <v>0.5</v>
      </c>
      <c r="K17" s="245">
        <v>0.3</v>
      </c>
      <c r="L17" s="245">
        <f t="shared" si="2"/>
        <v>0.2</v>
      </c>
    </row>
    <row r="18" spans="1:12" ht="33" customHeight="1" x14ac:dyDescent="0.25">
      <c r="A18" s="238" t="s">
        <v>9</v>
      </c>
      <c r="B18" s="239">
        <v>0.2</v>
      </c>
      <c r="C18" s="240">
        <v>0.2</v>
      </c>
      <c r="D18" s="239">
        <v>0.1</v>
      </c>
      <c r="E18" s="241">
        <v>0</v>
      </c>
      <c r="F18" s="241">
        <v>0</v>
      </c>
      <c r="G18" s="242">
        <v>0</v>
      </c>
      <c r="H18" s="240">
        <v>0</v>
      </c>
      <c r="I18" s="243">
        <f>SUM(D18:H18)</f>
        <v>0.1</v>
      </c>
      <c r="J18" s="244">
        <f>IF(ISERR((I18/C18)),0,(I18/C18))</f>
        <v>0.5</v>
      </c>
      <c r="K18" s="245">
        <v>0.1</v>
      </c>
      <c r="L18" s="245">
        <f t="shared" si="2"/>
        <v>0.1</v>
      </c>
    </row>
    <row r="19" spans="1:12" ht="33" customHeight="1" x14ac:dyDescent="0.25">
      <c r="A19" s="238" t="s">
        <v>639</v>
      </c>
      <c r="B19" s="246">
        <v>52057.8</v>
      </c>
      <c r="C19" s="247">
        <v>52011.599999999991</v>
      </c>
      <c r="D19" s="246">
        <v>46962</v>
      </c>
      <c r="E19" s="248">
        <v>0</v>
      </c>
      <c r="F19" s="248">
        <v>0</v>
      </c>
      <c r="G19" s="249">
        <v>3509.5</v>
      </c>
      <c r="H19" s="247">
        <v>1125.0999999999999</v>
      </c>
      <c r="I19" s="250">
        <f>SUM(D19:H19)</f>
        <v>51596.6</v>
      </c>
      <c r="J19" s="251">
        <f>IF(ISERR((I19/C19)),0,(I19/C19))</f>
        <v>0.99202101069761373</v>
      </c>
      <c r="K19" s="252">
        <v>50718</v>
      </c>
      <c r="L19" s="252">
        <f t="shared" si="2"/>
        <v>414.99999999999272</v>
      </c>
    </row>
    <row r="20" spans="1:12" ht="33" customHeight="1" x14ac:dyDescent="0.25">
      <c r="A20" s="253" t="s">
        <v>11</v>
      </c>
      <c r="B20" s="246">
        <v>163.5</v>
      </c>
      <c r="C20" s="247">
        <v>199.4</v>
      </c>
      <c r="D20" s="246">
        <v>198.70000000000002</v>
      </c>
      <c r="E20" s="248">
        <v>0</v>
      </c>
      <c r="F20" s="248">
        <v>0</v>
      </c>
      <c r="G20" s="249">
        <v>0</v>
      </c>
      <c r="H20" s="247">
        <v>0</v>
      </c>
      <c r="I20" s="250">
        <f>SUM(D20:H20)</f>
        <v>198.70000000000002</v>
      </c>
      <c r="J20" s="251">
        <f>IF(ISERR((I20/C20)),0,(I20/C20))</f>
        <v>0.99648946840521568</v>
      </c>
      <c r="K20" s="252">
        <v>166.4</v>
      </c>
      <c r="L20" s="252">
        <f t="shared" si="2"/>
        <v>0.69999999999998863</v>
      </c>
    </row>
    <row r="21" spans="1:12" ht="33" customHeight="1" x14ac:dyDescent="0.25">
      <c r="A21" s="230" t="s">
        <v>12</v>
      </c>
      <c r="B21" s="231">
        <v>8197.8000000000011</v>
      </c>
      <c r="C21" s="232">
        <v>11024.600000000002</v>
      </c>
      <c r="D21" s="231">
        <v>7756.1</v>
      </c>
      <c r="E21" s="233">
        <v>0</v>
      </c>
      <c r="F21" s="233">
        <v>0</v>
      </c>
      <c r="G21" s="234">
        <v>2295.4</v>
      </c>
      <c r="H21" s="232">
        <v>112.2</v>
      </c>
      <c r="I21" s="235">
        <f t="shared" si="0"/>
        <v>10163.700000000001</v>
      </c>
      <c r="J21" s="236">
        <f t="shared" ref="J21:J79" si="3">IF(ISERR((I21/C21)),0,(I21/C21))</f>
        <v>0.9219109990385137</v>
      </c>
      <c r="K21" s="237">
        <v>8075.0000000000009</v>
      </c>
      <c r="L21" s="237">
        <f t="shared" si="2"/>
        <v>860.90000000000146</v>
      </c>
    </row>
    <row r="22" spans="1:12" ht="33" customHeight="1" x14ac:dyDescent="0.25">
      <c r="A22" s="238" t="s">
        <v>13</v>
      </c>
      <c r="B22" s="239">
        <v>47.800000000000004</v>
      </c>
      <c r="C22" s="240">
        <v>45.500000000000007</v>
      </c>
      <c r="D22" s="239">
        <v>17.899999999999999</v>
      </c>
      <c r="E22" s="241">
        <v>0</v>
      </c>
      <c r="F22" s="241">
        <v>0</v>
      </c>
      <c r="G22" s="242">
        <v>21.6</v>
      </c>
      <c r="H22" s="240">
        <v>0.1</v>
      </c>
      <c r="I22" s="243">
        <f t="shared" si="0"/>
        <v>39.6</v>
      </c>
      <c r="J22" s="244">
        <f t="shared" si="3"/>
        <v>0.87032967032967024</v>
      </c>
      <c r="K22" s="245">
        <v>37.1</v>
      </c>
      <c r="L22" s="245">
        <f t="shared" si="2"/>
        <v>5.9000000000000057</v>
      </c>
    </row>
    <row r="23" spans="1:12" ht="33" customHeight="1" x14ac:dyDescent="0.25">
      <c r="A23" s="238" t="s">
        <v>640</v>
      </c>
      <c r="B23" s="239">
        <v>32.9</v>
      </c>
      <c r="C23" s="240">
        <v>25.299999999999997</v>
      </c>
      <c r="D23" s="239">
        <v>22.1</v>
      </c>
      <c r="E23" s="241">
        <v>0</v>
      </c>
      <c r="F23" s="241">
        <v>0</v>
      </c>
      <c r="G23" s="242">
        <v>2.7</v>
      </c>
      <c r="H23" s="240">
        <v>0</v>
      </c>
      <c r="I23" s="243">
        <f t="shared" si="0"/>
        <v>24.8</v>
      </c>
      <c r="J23" s="244">
        <f t="shared" si="3"/>
        <v>0.98023715415019774</v>
      </c>
      <c r="K23" s="245">
        <v>29.5</v>
      </c>
      <c r="L23" s="245">
        <f t="shared" si="2"/>
        <v>0.49999999999999645</v>
      </c>
    </row>
    <row r="24" spans="1:12" ht="33" customHeight="1" x14ac:dyDescent="0.25">
      <c r="A24" s="238" t="s">
        <v>15</v>
      </c>
      <c r="B24" s="239">
        <v>2835.3</v>
      </c>
      <c r="C24" s="240">
        <v>3430.5999999999995</v>
      </c>
      <c r="D24" s="239">
        <v>1048.6999999999998</v>
      </c>
      <c r="E24" s="241">
        <v>0</v>
      </c>
      <c r="F24" s="241">
        <v>0</v>
      </c>
      <c r="G24" s="242">
        <v>2099.8000000000002</v>
      </c>
      <c r="H24" s="240">
        <v>111.80000000000001</v>
      </c>
      <c r="I24" s="243">
        <f t="shared" si="0"/>
        <v>3260.3</v>
      </c>
      <c r="J24" s="244">
        <f t="shared" si="3"/>
        <v>0.95035853786509672</v>
      </c>
      <c r="K24" s="245">
        <v>3118.1</v>
      </c>
      <c r="L24" s="245">
        <f t="shared" si="2"/>
        <v>170.29999999999927</v>
      </c>
    </row>
    <row r="25" spans="1:12" ht="33" customHeight="1" x14ac:dyDescent="0.25">
      <c r="A25" s="238" t="s">
        <v>16</v>
      </c>
      <c r="B25" s="239">
        <v>0.3</v>
      </c>
      <c r="C25" s="240">
        <v>0.3</v>
      </c>
      <c r="D25" s="239">
        <v>0.3</v>
      </c>
      <c r="E25" s="241">
        <v>0</v>
      </c>
      <c r="F25" s="241">
        <v>0</v>
      </c>
      <c r="G25" s="242">
        <v>0</v>
      </c>
      <c r="H25" s="240">
        <v>0</v>
      </c>
      <c r="I25" s="243">
        <f t="shared" si="0"/>
        <v>0.3</v>
      </c>
      <c r="J25" s="244">
        <f t="shared" si="3"/>
        <v>1</v>
      </c>
      <c r="K25" s="245">
        <v>0.2</v>
      </c>
      <c r="L25" s="245">
        <f t="shared" si="2"/>
        <v>0</v>
      </c>
    </row>
    <row r="26" spans="1:12" ht="33" customHeight="1" x14ac:dyDescent="0.25">
      <c r="A26" s="238" t="s">
        <v>17</v>
      </c>
      <c r="B26" s="239">
        <v>457.3</v>
      </c>
      <c r="C26" s="240">
        <v>616.99999999999989</v>
      </c>
      <c r="D26" s="239">
        <v>587.80000000000007</v>
      </c>
      <c r="E26" s="241">
        <v>0</v>
      </c>
      <c r="F26" s="241">
        <v>0</v>
      </c>
      <c r="G26" s="242">
        <v>22</v>
      </c>
      <c r="H26" s="240">
        <v>0</v>
      </c>
      <c r="I26" s="243">
        <f t="shared" si="0"/>
        <v>609.80000000000007</v>
      </c>
      <c r="J26" s="244">
        <f t="shared" si="3"/>
        <v>0.988330632090762</v>
      </c>
      <c r="K26" s="245">
        <v>444.6</v>
      </c>
      <c r="L26" s="245">
        <f t="shared" si="2"/>
        <v>7.1999999999998181</v>
      </c>
    </row>
    <row r="27" spans="1:12" ht="33" customHeight="1" x14ac:dyDescent="0.25">
      <c r="A27" s="238" t="s">
        <v>18</v>
      </c>
      <c r="B27" s="239">
        <v>4770.8</v>
      </c>
      <c r="C27" s="240">
        <v>6843.5000000000009</v>
      </c>
      <c r="D27" s="239">
        <v>6021.6</v>
      </c>
      <c r="E27" s="241">
        <v>0</v>
      </c>
      <c r="F27" s="241">
        <v>0</v>
      </c>
      <c r="G27" s="242">
        <v>147.6</v>
      </c>
      <c r="H27" s="240">
        <v>0.30000000000000004</v>
      </c>
      <c r="I27" s="243">
        <f t="shared" si="0"/>
        <v>6169.5000000000009</v>
      </c>
      <c r="J27" s="244">
        <f t="shared" si="3"/>
        <v>0.90151238401402789</v>
      </c>
      <c r="K27" s="245">
        <v>4395.2</v>
      </c>
      <c r="L27" s="245">
        <f t="shared" si="2"/>
        <v>674</v>
      </c>
    </row>
    <row r="28" spans="1:12" ht="33" customHeight="1" x14ac:dyDescent="0.25">
      <c r="A28" s="238" t="s">
        <v>641</v>
      </c>
      <c r="B28" s="239">
        <v>3</v>
      </c>
      <c r="C28" s="240">
        <v>2.6</v>
      </c>
      <c r="D28" s="239">
        <v>2.6</v>
      </c>
      <c r="E28" s="241">
        <v>0</v>
      </c>
      <c r="F28" s="241">
        <v>0</v>
      </c>
      <c r="G28" s="242">
        <v>0</v>
      </c>
      <c r="H28" s="240">
        <v>0</v>
      </c>
      <c r="I28" s="243">
        <f t="shared" si="0"/>
        <v>2.6</v>
      </c>
      <c r="J28" s="244">
        <f t="shared" si="3"/>
        <v>1</v>
      </c>
      <c r="K28" s="245">
        <v>2.2999999999999998</v>
      </c>
      <c r="L28" s="245">
        <f t="shared" si="2"/>
        <v>0</v>
      </c>
    </row>
    <row r="29" spans="1:12" ht="33" customHeight="1" x14ac:dyDescent="0.25">
      <c r="A29" s="253" t="s">
        <v>20</v>
      </c>
      <c r="B29" s="246">
        <v>50.4</v>
      </c>
      <c r="C29" s="247">
        <v>59.800000000000004</v>
      </c>
      <c r="D29" s="246">
        <v>55.099999999999994</v>
      </c>
      <c r="E29" s="248">
        <v>0</v>
      </c>
      <c r="F29" s="248">
        <v>0</v>
      </c>
      <c r="G29" s="249">
        <v>1.7</v>
      </c>
      <c r="H29" s="247">
        <v>0</v>
      </c>
      <c r="I29" s="250">
        <f t="shared" si="0"/>
        <v>56.8</v>
      </c>
      <c r="J29" s="251">
        <f t="shared" si="3"/>
        <v>0.94983277591973236</v>
      </c>
      <c r="K29" s="252">
        <v>47.999999999999993</v>
      </c>
      <c r="L29" s="252">
        <f t="shared" si="2"/>
        <v>3.0000000000000071</v>
      </c>
    </row>
    <row r="30" spans="1:12" ht="33" customHeight="1" x14ac:dyDescent="0.25">
      <c r="A30" s="230" t="s">
        <v>21</v>
      </c>
      <c r="B30" s="231">
        <v>153622</v>
      </c>
      <c r="C30" s="232">
        <v>160099.09999999998</v>
      </c>
      <c r="D30" s="231">
        <v>137910.70000000001</v>
      </c>
      <c r="E30" s="233">
        <v>4.4000000000000004</v>
      </c>
      <c r="F30" s="233">
        <v>24</v>
      </c>
      <c r="G30" s="234">
        <v>14733.9</v>
      </c>
      <c r="H30" s="232">
        <v>5126.1000000000004</v>
      </c>
      <c r="I30" s="235">
        <f>SUM(D30:H30)</f>
        <v>157799.1</v>
      </c>
      <c r="J30" s="236">
        <f t="shared" si="3"/>
        <v>0.98563389800442369</v>
      </c>
      <c r="K30" s="237">
        <v>139970.1</v>
      </c>
      <c r="L30" s="237">
        <f t="shared" si="2"/>
        <v>2299.9999999999709</v>
      </c>
    </row>
    <row r="31" spans="1:12" ht="33" customHeight="1" x14ac:dyDescent="0.25">
      <c r="A31" s="238" t="s">
        <v>22</v>
      </c>
      <c r="B31" s="239">
        <v>18798.600000000002</v>
      </c>
      <c r="C31" s="240">
        <v>19360.3</v>
      </c>
      <c r="D31" s="239">
        <v>15700.5</v>
      </c>
      <c r="E31" s="241">
        <v>0</v>
      </c>
      <c r="F31" s="241">
        <v>2.4</v>
      </c>
      <c r="G31" s="242">
        <v>2489.1</v>
      </c>
      <c r="H31" s="240">
        <v>785.80000000000007</v>
      </c>
      <c r="I31" s="243">
        <f t="shared" ref="I31:I59" si="4">SUM(D31:H31)</f>
        <v>18977.8</v>
      </c>
      <c r="J31" s="244">
        <f t="shared" si="3"/>
        <v>0.98024307474574257</v>
      </c>
      <c r="K31" s="245">
        <v>18134</v>
      </c>
      <c r="L31" s="245">
        <f t="shared" si="2"/>
        <v>382.5</v>
      </c>
    </row>
    <row r="32" spans="1:12" ht="33" customHeight="1" x14ac:dyDescent="0.25">
      <c r="A32" s="238" t="s">
        <v>23</v>
      </c>
      <c r="B32" s="239">
        <v>8953.0999999999985</v>
      </c>
      <c r="C32" s="240">
        <v>9946.4</v>
      </c>
      <c r="D32" s="239">
        <v>8972.2000000000025</v>
      </c>
      <c r="E32" s="241">
        <v>0</v>
      </c>
      <c r="F32" s="241">
        <v>0</v>
      </c>
      <c r="G32" s="242">
        <v>646.5</v>
      </c>
      <c r="H32" s="240">
        <v>216</v>
      </c>
      <c r="I32" s="243">
        <f t="shared" si="4"/>
        <v>9834.7000000000025</v>
      </c>
      <c r="J32" s="244">
        <f t="shared" si="3"/>
        <v>0.98876980616102339</v>
      </c>
      <c r="K32" s="245">
        <v>10253.299999999999</v>
      </c>
      <c r="L32" s="245">
        <f t="shared" si="2"/>
        <v>111.69999999999709</v>
      </c>
    </row>
    <row r="33" spans="1:12" ht="33" customHeight="1" x14ac:dyDescent="0.25">
      <c r="A33" s="238" t="s">
        <v>24</v>
      </c>
      <c r="B33" s="239">
        <v>4886.8</v>
      </c>
      <c r="C33" s="240">
        <v>4677.9000000000005</v>
      </c>
      <c r="D33" s="239">
        <v>3854.7999999999997</v>
      </c>
      <c r="E33" s="241">
        <v>0</v>
      </c>
      <c r="F33" s="241">
        <v>0</v>
      </c>
      <c r="G33" s="242">
        <v>734.5</v>
      </c>
      <c r="H33" s="240">
        <v>7.3999999999999995</v>
      </c>
      <c r="I33" s="243">
        <f t="shared" si="4"/>
        <v>4596.6999999999989</v>
      </c>
      <c r="J33" s="244">
        <f t="shared" si="3"/>
        <v>0.98264178370636357</v>
      </c>
      <c r="K33" s="245">
        <v>4751.5</v>
      </c>
      <c r="L33" s="245">
        <f t="shared" si="2"/>
        <v>81.200000000001637</v>
      </c>
    </row>
    <row r="34" spans="1:12" ht="33" customHeight="1" x14ac:dyDescent="0.25">
      <c r="A34" s="238" t="s">
        <v>25</v>
      </c>
      <c r="B34" s="239">
        <v>9369.4</v>
      </c>
      <c r="C34" s="240">
        <v>9379.2000000000007</v>
      </c>
      <c r="D34" s="239">
        <v>6576.7</v>
      </c>
      <c r="E34" s="241">
        <v>0</v>
      </c>
      <c r="F34" s="241">
        <v>0</v>
      </c>
      <c r="G34" s="242">
        <v>898.2</v>
      </c>
      <c r="H34" s="240">
        <v>1710.1</v>
      </c>
      <c r="I34" s="243">
        <f t="shared" si="4"/>
        <v>9185</v>
      </c>
      <c r="J34" s="244">
        <f t="shared" si="3"/>
        <v>0.97929460934834522</v>
      </c>
      <c r="K34" s="245">
        <v>8608.5</v>
      </c>
      <c r="L34" s="245">
        <f t="shared" si="2"/>
        <v>194.20000000000073</v>
      </c>
    </row>
    <row r="35" spans="1:12" ht="33" customHeight="1" x14ac:dyDescent="0.25">
      <c r="A35" s="238" t="s">
        <v>26</v>
      </c>
      <c r="B35" s="239">
        <v>17261.700000000004</v>
      </c>
      <c r="C35" s="240">
        <v>18236.099999999999</v>
      </c>
      <c r="D35" s="239">
        <v>18047.3</v>
      </c>
      <c r="E35" s="241">
        <v>0</v>
      </c>
      <c r="F35" s="241">
        <v>0</v>
      </c>
      <c r="G35" s="242">
        <v>150.4</v>
      </c>
      <c r="H35" s="240">
        <v>3.2</v>
      </c>
      <c r="I35" s="243">
        <f t="shared" si="4"/>
        <v>18200.900000000001</v>
      </c>
      <c r="J35" s="244">
        <f t="shared" si="3"/>
        <v>0.99806976272338943</v>
      </c>
      <c r="K35" s="245">
        <v>17992.8</v>
      </c>
      <c r="L35" s="245">
        <f t="shared" si="2"/>
        <v>35.19999999999709</v>
      </c>
    </row>
    <row r="36" spans="1:12" ht="33" customHeight="1" x14ac:dyDescent="0.25">
      <c r="A36" s="238" t="s">
        <v>642</v>
      </c>
      <c r="B36" s="239">
        <v>2320.6999999999994</v>
      </c>
      <c r="C36" s="240">
        <v>2526</v>
      </c>
      <c r="D36" s="239">
        <v>2223.3000000000002</v>
      </c>
      <c r="E36" s="241">
        <v>0</v>
      </c>
      <c r="F36" s="241">
        <v>0</v>
      </c>
      <c r="G36" s="242">
        <v>239.89999999999998</v>
      </c>
      <c r="H36" s="240">
        <v>0.1</v>
      </c>
      <c r="I36" s="243">
        <f t="shared" si="4"/>
        <v>2463.3000000000002</v>
      </c>
      <c r="J36" s="244">
        <f t="shared" si="3"/>
        <v>0.97517814726840857</v>
      </c>
      <c r="K36" s="245">
        <v>2199.2000000000003</v>
      </c>
      <c r="L36" s="245">
        <f t="shared" si="2"/>
        <v>62.699999999999818</v>
      </c>
    </row>
    <row r="37" spans="1:12" ht="33" customHeight="1" x14ac:dyDescent="0.25">
      <c r="A37" s="238" t="s">
        <v>28</v>
      </c>
      <c r="B37" s="239">
        <v>2.5</v>
      </c>
      <c r="C37" s="240">
        <v>2.1</v>
      </c>
      <c r="D37" s="239">
        <v>1.9000000000000001</v>
      </c>
      <c r="E37" s="241">
        <v>0</v>
      </c>
      <c r="F37" s="241">
        <v>0</v>
      </c>
      <c r="G37" s="242">
        <v>0</v>
      </c>
      <c r="H37" s="240">
        <v>0</v>
      </c>
      <c r="I37" s="243">
        <f t="shared" si="4"/>
        <v>1.9000000000000001</v>
      </c>
      <c r="J37" s="244">
        <f t="shared" si="3"/>
        <v>0.90476190476190477</v>
      </c>
      <c r="K37" s="245">
        <v>1.9000000000000001</v>
      </c>
      <c r="L37" s="245">
        <f t="shared" si="2"/>
        <v>0.19999999999999996</v>
      </c>
    </row>
    <row r="38" spans="1:12" ht="33" customHeight="1" x14ac:dyDescent="0.25">
      <c r="A38" s="238" t="s">
        <v>643</v>
      </c>
      <c r="B38" s="239">
        <v>1568.1</v>
      </c>
      <c r="C38" s="240">
        <v>1373.8000000000002</v>
      </c>
      <c r="D38" s="239">
        <v>1313.3</v>
      </c>
      <c r="E38" s="241">
        <v>0</v>
      </c>
      <c r="F38" s="241">
        <v>0</v>
      </c>
      <c r="G38" s="242">
        <v>18.700000000000003</v>
      </c>
      <c r="H38" s="240">
        <v>18.5</v>
      </c>
      <c r="I38" s="243">
        <f t="shared" si="4"/>
        <v>1350.5</v>
      </c>
      <c r="J38" s="244">
        <f t="shared" si="3"/>
        <v>0.98303974377638659</v>
      </c>
      <c r="K38" s="245">
        <v>1392.2</v>
      </c>
      <c r="L38" s="245">
        <f t="shared" si="2"/>
        <v>23.300000000000182</v>
      </c>
    </row>
    <row r="39" spans="1:12" ht="33" customHeight="1" x14ac:dyDescent="0.25">
      <c r="A39" s="238" t="s">
        <v>30</v>
      </c>
      <c r="B39" s="239">
        <v>139.19999999999999</v>
      </c>
      <c r="C39" s="240">
        <v>154.60000000000002</v>
      </c>
      <c r="D39" s="239">
        <v>138.4</v>
      </c>
      <c r="E39" s="241">
        <v>0</v>
      </c>
      <c r="F39" s="241">
        <v>0</v>
      </c>
      <c r="G39" s="242">
        <v>5.6999999999999993</v>
      </c>
      <c r="H39" s="240">
        <v>1.8</v>
      </c>
      <c r="I39" s="243">
        <f t="shared" si="4"/>
        <v>145.9</v>
      </c>
      <c r="J39" s="244">
        <f t="shared" si="3"/>
        <v>0.94372574385510988</v>
      </c>
      <c r="K39" s="245">
        <v>125.00000000000001</v>
      </c>
      <c r="L39" s="245">
        <f t="shared" si="2"/>
        <v>8.7000000000000171</v>
      </c>
    </row>
    <row r="40" spans="1:12" ht="33" customHeight="1" x14ac:dyDescent="0.25">
      <c r="A40" s="238" t="s">
        <v>31</v>
      </c>
      <c r="B40" s="239">
        <v>833.6</v>
      </c>
      <c r="C40" s="240">
        <v>1125.3999999999999</v>
      </c>
      <c r="D40" s="239">
        <v>531.40000000000009</v>
      </c>
      <c r="E40" s="241">
        <v>0</v>
      </c>
      <c r="F40" s="241">
        <v>0</v>
      </c>
      <c r="G40" s="242">
        <v>563.69999999999993</v>
      </c>
      <c r="H40" s="240">
        <v>3.5</v>
      </c>
      <c r="I40" s="243">
        <f t="shared" si="4"/>
        <v>1098.5999999999999</v>
      </c>
      <c r="J40" s="244">
        <f t="shared" si="3"/>
        <v>0.9761862448907056</v>
      </c>
      <c r="K40" s="245">
        <v>998.3</v>
      </c>
      <c r="L40" s="245">
        <f t="shared" si="2"/>
        <v>26.799999999999955</v>
      </c>
    </row>
    <row r="41" spans="1:12" ht="33" customHeight="1" x14ac:dyDescent="0.25">
      <c r="A41" s="238" t="s">
        <v>32</v>
      </c>
      <c r="B41" s="239">
        <v>500.5</v>
      </c>
      <c r="C41" s="240">
        <v>457.6</v>
      </c>
      <c r="D41" s="239">
        <v>450.8</v>
      </c>
      <c r="E41" s="241">
        <v>0</v>
      </c>
      <c r="F41" s="241">
        <v>0</v>
      </c>
      <c r="G41" s="242">
        <v>4.3000000000000007</v>
      </c>
      <c r="H41" s="240">
        <v>0</v>
      </c>
      <c r="I41" s="243">
        <f t="shared" si="4"/>
        <v>455.1</v>
      </c>
      <c r="J41" s="244">
        <f t="shared" si="3"/>
        <v>0.99453671328671334</v>
      </c>
      <c r="K41" s="245">
        <v>434.1</v>
      </c>
      <c r="L41" s="245">
        <f t="shared" si="2"/>
        <v>2.5</v>
      </c>
    </row>
    <row r="42" spans="1:12" ht="33" customHeight="1" x14ac:dyDescent="0.25">
      <c r="A42" s="238" t="s">
        <v>33</v>
      </c>
      <c r="B42" s="239">
        <v>610.30000000000007</v>
      </c>
      <c r="C42" s="240">
        <v>638</v>
      </c>
      <c r="D42" s="239">
        <v>557</v>
      </c>
      <c r="E42" s="241">
        <v>0</v>
      </c>
      <c r="F42" s="241">
        <v>0</v>
      </c>
      <c r="G42" s="242">
        <v>76.099999999999994</v>
      </c>
      <c r="H42" s="240">
        <v>0</v>
      </c>
      <c r="I42" s="243">
        <f t="shared" si="4"/>
        <v>633.1</v>
      </c>
      <c r="J42" s="244">
        <f t="shared" si="3"/>
        <v>0.99231974921630095</v>
      </c>
      <c r="K42" s="245">
        <v>607</v>
      </c>
      <c r="L42" s="245">
        <f t="shared" si="2"/>
        <v>4.8999999999999773</v>
      </c>
    </row>
    <row r="43" spans="1:12" ht="33" customHeight="1" x14ac:dyDescent="0.25">
      <c r="A43" s="238" t="s">
        <v>34</v>
      </c>
      <c r="B43" s="239">
        <v>654.20000000000005</v>
      </c>
      <c r="C43" s="240">
        <v>629.1</v>
      </c>
      <c r="D43" s="239">
        <v>524.4</v>
      </c>
      <c r="E43" s="241">
        <v>0</v>
      </c>
      <c r="F43" s="241">
        <v>0</v>
      </c>
      <c r="G43" s="242">
        <v>96.199999999999989</v>
      </c>
      <c r="H43" s="240">
        <v>0</v>
      </c>
      <c r="I43" s="243">
        <f t="shared" si="4"/>
        <v>620.59999999999991</v>
      </c>
      <c r="J43" s="244">
        <f t="shared" si="3"/>
        <v>0.98648863455730396</v>
      </c>
      <c r="K43" s="245">
        <v>604.9</v>
      </c>
      <c r="L43" s="245">
        <f t="shared" si="2"/>
        <v>8.5000000000001137</v>
      </c>
    </row>
    <row r="44" spans="1:12" ht="33" customHeight="1" x14ac:dyDescent="0.25">
      <c r="A44" s="238" t="s">
        <v>35</v>
      </c>
      <c r="B44" s="239">
        <v>14654.300000000001</v>
      </c>
      <c r="C44" s="240">
        <v>13057.9</v>
      </c>
      <c r="D44" s="239">
        <v>12563.8</v>
      </c>
      <c r="E44" s="241">
        <v>0</v>
      </c>
      <c r="F44" s="241">
        <v>0</v>
      </c>
      <c r="G44" s="242">
        <v>419.09999999999997</v>
      </c>
      <c r="H44" s="240">
        <v>0</v>
      </c>
      <c r="I44" s="243">
        <f t="shared" si="4"/>
        <v>12982.9</v>
      </c>
      <c r="J44" s="244">
        <f t="shared" si="3"/>
        <v>0.9942563505617289</v>
      </c>
      <c r="K44" s="245">
        <v>12892</v>
      </c>
      <c r="L44" s="245">
        <f t="shared" si="2"/>
        <v>75</v>
      </c>
    </row>
    <row r="45" spans="1:12" ht="33" customHeight="1" x14ac:dyDescent="0.25">
      <c r="A45" s="238" t="s">
        <v>36</v>
      </c>
      <c r="B45" s="239">
        <v>398</v>
      </c>
      <c r="C45" s="240">
        <v>359</v>
      </c>
      <c r="D45" s="239">
        <v>295</v>
      </c>
      <c r="E45" s="241">
        <v>0</v>
      </c>
      <c r="F45" s="241">
        <v>0</v>
      </c>
      <c r="G45" s="242">
        <v>53.4</v>
      </c>
      <c r="H45" s="240">
        <v>0</v>
      </c>
      <c r="I45" s="243">
        <f t="shared" si="4"/>
        <v>348.4</v>
      </c>
      <c r="J45" s="244">
        <f t="shared" si="3"/>
        <v>0.97047353760445676</v>
      </c>
      <c r="K45" s="245">
        <v>350.79999999999995</v>
      </c>
      <c r="L45" s="245">
        <f t="shared" si="2"/>
        <v>10.600000000000023</v>
      </c>
    </row>
    <row r="46" spans="1:12" ht="33" customHeight="1" x14ac:dyDescent="0.25">
      <c r="A46" s="238" t="s">
        <v>37</v>
      </c>
      <c r="B46" s="239">
        <v>423.00000000000006</v>
      </c>
      <c r="C46" s="240">
        <v>459.6</v>
      </c>
      <c r="D46" s="239">
        <v>239.5</v>
      </c>
      <c r="E46" s="241">
        <v>0</v>
      </c>
      <c r="F46" s="241">
        <v>0</v>
      </c>
      <c r="G46" s="242">
        <v>86.399999999999991</v>
      </c>
      <c r="H46" s="240">
        <v>46.8</v>
      </c>
      <c r="I46" s="243">
        <f t="shared" si="4"/>
        <v>372.7</v>
      </c>
      <c r="J46" s="244">
        <f t="shared" si="3"/>
        <v>0.81092254134029584</v>
      </c>
      <c r="K46" s="245">
        <v>358.79999999999995</v>
      </c>
      <c r="L46" s="245">
        <f t="shared" si="2"/>
        <v>86.900000000000034</v>
      </c>
    </row>
    <row r="47" spans="1:12" ht="33" customHeight="1" x14ac:dyDescent="0.25">
      <c r="A47" s="253" t="s">
        <v>38</v>
      </c>
      <c r="B47" s="246">
        <v>170.20000000000002</v>
      </c>
      <c r="C47" s="247">
        <v>139.9</v>
      </c>
      <c r="D47" s="246">
        <v>54.400000000000006</v>
      </c>
      <c r="E47" s="248">
        <v>0</v>
      </c>
      <c r="F47" s="248">
        <v>0</v>
      </c>
      <c r="G47" s="249">
        <v>5.2</v>
      </c>
      <c r="H47" s="247">
        <v>23.4</v>
      </c>
      <c r="I47" s="250">
        <f t="shared" si="4"/>
        <v>83</v>
      </c>
      <c r="J47" s="251">
        <f t="shared" si="3"/>
        <v>0.59328091493924229</v>
      </c>
      <c r="K47" s="252">
        <v>63.8</v>
      </c>
      <c r="L47" s="252">
        <f t="shared" si="2"/>
        <v>56.900000000000006</v>
      </c>
    </row>
    <row r="48" spans="1:12" ht="33" customHeight="1" x14ac:dyDescent="0.25">
      <c r="A48" s="238" t="s">
        <v>39</v>
      </c>
      <c r="B48" s="239">
        <v>0.2</v>
      </c>
      <c r="C48" s="240">
        <v>0.1</v>
      </c>
      <c r="D48" s="239">
        <v>0.1</v>
      </c>
      <c r="E48" s="241">
        <v>0</v>
      </c>
      <c r="F48" s="241">
        <v>0</v>
      </c>
      <c r="G48" s="242">
        <v>0</v>
      </c>
      <c r="H48" s="240">
        <v>0</v>
      </c>
      <c r="I48" s="243">
        <f t="shared" si="4"/>
        <v>0.1</v>
      </c>
      <c r="J48" s="244">
        <f t="shared" si="3"/>
        <v>1</v>
      </c>
      <c r="K48" s="245">
        <v>0.1</v>
      </c>
      <c r="L48" s="245">
        <f t="shared" si="2"/>
        <v>0</v>
      </c>
    </row>
    <row r="49" spans="1:25" ht="33" customHeight="1" x14ac:dyDescent="0.25">
      <c r="A49" s="238" t="s">
        <v>40</v>
      </c>
      <c r="B49" s="239">
        <v>34.799999999999997</v>
      </c>
      <c r="C49" s="240">
        <v>30.5</v>
      </c>
      <c r="D49" s="239">
        <v>29.799999999999997</v>
      </c>
      <c r="E49" s="241">
        <v>0</v>
      </c>
      <c r="F49" s="241">
        <v>0</v>
      </c>
      <c r="G49" s="242">
        <v>0.3</v>
      </c>
      <c r="H49" s="240">
        <v>0</v>
      </c>
      <c r="I49" s="243">
        <f t="shared" si="4"/>
        <v>30.099999999999998</v>
      </c>
      <c r="J49" s="244">
        <f t="shared" si="3"/>
        <v>0.98688524590163929</v>
      </c>
      <c r="K49" s="245">
        <v>30.9</v>
      </c>
      <c r="L49" s="245">
        <f t="shared" si="2"/>
        <v>0.40000000000000213</v>
      </c>
    </row>
    <row r="50" spans="1:25" s="254" customFormat="1" ht="33" customHeight="1" x14ac:dyDescent="0.25">
      <c r="A50" s="238" t="s">
        <v>41</v>
      </c>
      <c r="B50" s="239">
        <v>9352.7999999999993</v>
      </c>
      <c r="C50" s="240">
        <v>13501.4</v>
      </c>
      <c r="D50" s="239">
        <v>4824.2</v>
      </c>
      <c r="E50" s="241">
        <v>4.4000000000000004</v>
      </c>
      <c r="F50" s="241">
        <v>21.6</v>
      </c>
      <c r="G50" s="242">
        <v>6351.1</v>
      </c>
      <c r="H50" s="240">
        <v>1862.4</v>
      </c>
      <c r="I50" s="243">
        <f t="shared" si="4"/>
        <v>13063.699999999999</v>
      </c>
      <c r="J50" s="244">
        <f t="shared" si="3"/>
        <v>0.96758113973365723</v>
      </c>
      <c r="K50" s="245">
        <v>11819.4</v>
      </c>
      <c r="L50" s="245">
        <f t="shared" si="2"/>
        <v>437.70000000000073</v>
      </c>
      <c r="M50" s="78"/>
      <c r="R50" s="78"/>
      <c r="S50" s="78"/>
      <c r="T50" s="78"/>
      <c r="U50" s="78"/>
      <c r="V50" s="78"/>
      <c r="W50" s="78"/>
      <c r="X50" s="78"/>
      <c r="Y50" s="78"/>
    </row>
    <row r="51" spans="1:25" s="255" customFormat="1" ht="33" customHeight="1" x14ac:dyDescent="0.25">
      <c r="A51" s="238" t="s">
        <v>644</v>
      </c>
      <c r="B51" s="239">
        <v>1632</v>
      </c>
      <c r="C51" s="240">
        <v>1467.3</v>
      </c>
      <c r="D51" s="239">
        <v>1228.6000000000001</v>
      </c>
      <c r="E51" s="241">
        <v>0</v>
      </c>
      <c r="F51" s="241">
        <v>0</v>
      </c>
      <c r="G51" s="242">
        <v>187.1</v>
      </c>
      <c r="H51" s="240">
        <v>2.1</v>
      </c>
      <c r="I51" s="243">
        <f t="shared" si="4"/>
        <v>1417.8</v>
      </c>
      <c r="J51" s="244">
        <f t="shared" si="3"/>
        <v>0.96626456757309342</v>
      </c>
      <c r="K51" s="245">
        <v>1658.1</v>
      </c>
      <c r="L51" s="245">
        <f t="shared" si="2"/>
        <v>49.5</v>
      </c>
      <c r="M51" s="78"/>
      <c r="R51" s="78"/>
      <c r="S51" s="78"/>
      <c r="T51" s="78"/>
      <c r="U51" s="78"/>
      <c r="V51" s="78"/>
      <c r="W51" s="78"/>
      <c r="X51" s="78"/>
      <c r="Y51" s="78"/>
    </row>
    <row r="52" spans="1:25" s="256" customFormat="1" ht="35.1" customHeight="1" x14ac:dyDescent="0.25">
      <c r="A52" s="253" t="s">
        <v>645</v>
      </c>
      <c r="B52" s="246">
        <v>4476.5</v>
      </c>
      <c r="C52" s="247">
        <v>5162</v>
      </c>
      <c r="D52" s="246">
        <v>5151.8999999999996</v>
      </c>
      <c r="E52" s="248">
        <v>0</v>
      </c>
      <c r="F52" s="248">
        <v>0</v>
      </c>
      <c r="G52" s="249">
        <v>0</v>
      </c>
      <c r="H52" s="247">
        <v>0</v>
      </c>
      <c r="I52" s="250">
        <f t="shared" si="4"/>
        <v>5151.8999999999996</v>
      </c>
      <c r="J52" s="251">
        <f t="shared" si="3"/>
        <v>0.99804339403332032</v>
      </c>
      <c r="K52" s="252">
        <v>4342</v>
      </c>
      <c r="L52" s="252">
        <f t="shared" si="2"/>
        <v>10.100000000000364</v>
      </c>
      <c r="M52" s="78"/>
      <c r="R52" s="78"/>
      <c r="S52" s="78"/>
      <c r="T52" s="78"/>
      <c r="U52" s="78"/>
      <c r="V52" s="78"/>
      <c r="W52" s="78"/>
      <c r="X52" s="78"/>
      <c r="Y52" s="78"/>
    </row>
    <row r="53" spans="1:25" s="77" customFormat="1" ht="33.9" customHeight="1" x14ac:dyDescent="0.25">
      <c r="A53" s="253" t="s">
        <v>646</v>
      </c>
      <c r="B53" s="246">
        <v>3201.7999999999997</v>
      </c>
      <c r="C53" s="247">
        <v>3266.9</v>
      </c>
      <c r="D53" s="246">
        <v>3092.3</v>
      </c>
      <c r="E53" s="248">
        <v>0</v>
      </c>
      <c r="F53" s="248">
        <v>0</v>
      </c>
      <c r="G53" s="249">
        <v>156.1</v>
      </c>
      <c r="H53" s="247">
        <v>0</v>
      </c>
      <c r="I53" s="250">
        <f t="shared" si="4"/>
        <v>3248.4</v>
      </c>
      <c r="J53" s="251">
        <f t="shared" si="3"/>
        <v>0.99433713918393585</v>
      </c>
      <c r="K53" s="252">
        <v>2660.5</v>
      </c>
      <c r="L53" s="252">
        <f t="shared" si="2"/>
        <v>18.5</v>
      </c>
      <c r="M53" s="78"/>
      <c r="R53" s="78"/>
      <c r="S53" s="78"/>
      <c r="T53" s="78"/>
      <c r="U53" s="78"/>
      <c r="V53" s="78"/>
      <c r="W53" s="78"/>
      <c r="X53" s="78"/>
      <c r="Y53" s="78"/>
    </row>
    <row r="54" spans="1:25" s="77" customFormat="1" ht="33.9" customHeight="1" x14ac:dyDescent="0.25">
      <c r="A54" s="253" t="s">
        <v>45</v>
      </c>
      <c r="B54" s="246">
        <v>136.5</v>
      </c>
      <c r="C54" s="247">
        <v>146.6</v>
      </c>
      <c r="D54" s="246">
        <v>121.9</v>
      </c>
      <c r="E54" s="248">
        <v>0</v>
      </c>
      <c r="F54" s="248">
        <v>0</v>
      </c>
      <c r="G54" s="249">
        <v>15.600000000000001</v>
      </c>
      <c r="H54" s="247">
        <v>2</v>
      </c>
      <c r="I54" s="250">
        <f t="shared" si="4"/>
        <v>139.5</v>
      </c>
      <c r="J54" s="251">
        <f t="shared" si="3"/>
        <v>0.95156889495225105</v>
      </c>
      <c r="K54" s="252">
        <v>124.9</v>
      </c>
      <c r="L54" s="252">
        <f t="shared" si="2"/>
        <v>7.0999999999999943</v>
      </c>
      <c r="M54" s="78"/>
      <c r="R54" s="78"/>
      <c r="S54" s="78"/>
      <c r="T54" s="78"/>
      <c r="U54" s="78"/>
      <c r="V54" s="78"/>
      <c r="W54" s="78"/>
      <c r="X54" s="78"/>
      <c r="Y54" s="78"/>
    </row>
    <row r="55" spans="1:25" s="77" customFormat="1" ht="33.9" customHeight="1" thickBot="1" x14ac:dyDescent="0.3">
      <c r="A55" s="257" t="s">
        <v>46</v>
      </c>
      <c r="B55" s="258">
        <v>1210.1000000000001</v>
      </c>
      <c r="C55" s="259">
        <v>941.6</v>
      </c>
      <c r="D55" s="258">
        <v>882.9</v>
      </c>
      <c r="E55" s="260">
        <v>0</v>
      </c>
      <c r="F55" s="260">
        <v>0</v>
      </c>
      <c r="G55" s="261">
        <v>14.700000000000001</v>
      </c>
      <c r="H55" s="259">
        <v>14.5</v>
      </c>
      <c r="I55" s="262">
        <f t="shared" si="4"/>
        <v>912.1</v>
      </c>
      <c r="J55" s="263">
        <f t="shared" si="3"/>
        <v>0.9686703483432455</v>
      </c>
      <c r="K55" s="264">
        <v>1036.3000000000002</v>
      </c>
      <c r="L55" s="264">
        <f t="shared" si="2"/>
        <v>29.5</v>
      </c>
      <c r="M55" s="78"/>
      <c r="R55" s="78"/>
      <c r="S55" s="78"/>
      <c r="T55" s="78"/>
      <c r="U55" s="78"/>
      <c r="V55" s="78"/>
      <c r="W55" s="78"/>
      <c r="X55" s="78"/>
      <c r="Y55" s="78"/>
    </row>
    <row r="56" spans="1:25" s="77" customFormat="1" ht="33.9" customHeight="1" thickTop="1" x14ac:dyDescent="0.25">
      <c r="A56" s="253" t="s">
        <v>47</v>
      </c>
      <c r="B56" s="246">
        <v>89</v>
      </c>
      <c r="C56" s="247">
        <v>94.800000000000011</v>
      </c>
      <c r="D56" s="246">
        <v>85.6</v>
      </c>
      <c r="E56" s="248">
        <v>0</v>
      </c>
      <c r="F56" s="248">
        <v>0</v>
      </c>
      <c r="G56" s="249">
        <v>1.3</v>
      </c>
      <c r="H56" s="247">
        <v>0.8</v>
      </c>
      <c r="I56" s="250">
        <f t="shared" si="4"/>
        <v>87.699999999999989</v>
      </c>
      <c r="J56" s="251">
        <f t="shared" si="3"/>
        <v>0.92510548523206726</v>
      </c>
      <c r="K56" s="252">
        <v>88.9</v>
      </c>
      <c r="L56" s="252">
        <f t="shared" si="2"/>
        <v>7.1000000000000227</v>
      </c>
      <c r="M56" s="78"/>
      <c r="R56" s="78"/>
      <c r="S56" s="78"/>
      <c r="T56" s="78"/>
      <c r="U56" s="78"/>
      <c r="V56" s="78"/>
      <c r="W56" s="78"/>
      <c r="X56" s="78"/>
      <c r="Y56" s="78"/>
    </row>
    <row r="57" spans="1:25" s="77" customFormat="1" ht="33.9" customHeight="1" x14ac:dyDescent="0.25">
      <c r="A57" s="253" t="s">
        <v>48</v>
      </c>
      <c r="B57" s="246">
        <v>43601.700000000004</v>
      </c>
      <c r="C57" s="247">
        <v>44541.599999999999</v>
      </c>
      <c r="D57" s="246">
        <v>42756.5</v>
      </c>
      <c r="E57" s="248">
        <v>0</v>
      </c>
      <c r="F57" s="248">
        <v>0</v>
      </c>
      <c r="G57" s="249">
        <v>949.5</v>
      </c>
      <c r="H57" s="247">
        <v>408.5</v>
      </c>
      <c r="I57" s="250">
        <f t="shared" si="4"/>
        <v>44114.5</v>
      </c>
      <c r="J57" s="251">
        <f t="shared" si="3"/>
        <v>0.9904112110925517</v>
      </c>
      <c r="K57" s="252">
        <v>30837.4</v>
      </c>
      <c r="L57" s="252">
        <f t="shared" si="2"/>
        <v>427.09999999999854</v>
      </c>
      <c r="M57" s="78"/>
      <c r="R57" s="78"/>
      <c r="S57" s="78"/>
      <c r="T57" s="78"/>
      <c r="U57" s="78"/>
      <c r="V57" s="78"/>
      <c r="W57" s="78"/>
      <c r="X57" s="78"/>
      <c r="Y57" s="78"/>
    </row>
    <row r="58" spans="1:25" s="77" customFormat="1" ht="33.9" customHeight="1" x14ac:dyDescent="0.25">
      <c r="A58" s="253" t="s">
        <v>49</v>
      </c>
      <c r="B58" s="246">
        <v>5223.0000000000009</v>
      </c>
      <c r="C58" s="247">
        <v>5469.1999999999989</v>
      </c>
      <c r="D58" s="246">
        <v>4766.1000000000004</v>
      </c>
      <c r="E58" s="248">
        <v>0</v>
      </c>
      <c r="F58" s="248">
        <v>0</v>
      </c>
      <c r="G58" s="249">
        <v>570.80000000000007</v>
      </c>
      <c r="H58" s="247">
        <v>19.2</v>
      </c>
      <c r="I58" s="250">
        <f t="shared" si="4"/>
        <v>5356.1</v>
      </c>
      <c r="J58" s="251">
        <f t="shared" si="3"/>
        <v>0.97932055876545043</v>
      </c>
      <c r="K58" s="252">
        <v>5108</v>
      </c>
      <c r="L58" s="252">
        <f t="shared" si="2"/>
        <v>113.09999999999854</v>
      </c>
      <c r="M58" s="78"/>
      <c r="R58" s="78"/>
      <c r="S58" s="78"/>
      <c r="T58" s="78"/>
      <c r="U58" s="78"/>
      <c r="V58" s="78"/>
      <c r="W58" s="78"/>
      <c r="X58" s="78"/>
      <c r="Y58" s="78"/>
    </row>
    <row r="59" spans="1:25" s="77" customFormat="1" ht="33.9" customHeight="1" x14ac:dyDescent="0.25">
      <c r="A59" s="253" t="s">
        <v>50</v>
      </c>
      <c r="B59" s="246">
        <v>2930</v>
      </c>
      <c r="C59" s="247">
        <v>2800.4</v>
      </c>
      <c r="D59" s="246">
        <v>2774.9</v>
      </c>
      <c r="E59" s="248">
        <v>0</v>
      </c>
      <c r="F59" s="248">
        <v>0</v>
      </c>
      <c r="G59" s="249">
        <v>0</v>
      </c>
      <c r="H59" s="247">
        <v>0</v>
      </c>
      <c r="I59" s="250">
        <f t="shared" si="4"/>
        <v>2774.9</v>
      </c>
      <c r="J59" s="251">
        <f t="shared" si="3"/>
        <v>0.99089415797743174</v>
      </c>
      <c r="K59" s="252">
        <v>2342.5</v>
      </c>
      <c r="L59" s="252">
        <f t="shared" si="2"/>
        <v>25.5</v>
      </c>
      <c r="M59" s="78"/>
      <c r="R59" s="78"/>
      <c r="S59" s="78"/>
      <c r="T59" s="78"/>
      <c r="U59" s="78"/>
      <c r="V59" s="78"/>
      <c r="W59" s="78"/>
      <c r="X59" s="78"/>
      <c r="Y59" s="78"/>
    </row>
    <row r="60" spans="1:25" s="77" customFormat="1" ht="33.9" customHeight="1" x14ac:dyDescent="0.25">
      <c r="A60" s="253" t="s">
        <v>647</v>
      </c>
      <c r="B60" s="246">
        <v>189.4</v>
      </c>
      <c r="C60" s="247">
        <v>153.80000000000001</v>
      </c>
      <c r="D60" s="246">
        <v>151.19999999999999</v>
      </c>
      <c r="E60" s="248">
        <v>0</v>
      </c>
      <c r="F60" s="248">
        <v>0</v>
      </c>
      <c r="G60" s="249">
        <v>0</v>
      </c>
      <c r="H60" s="247">
        <v>0</v>
      </c>
      <c r="I60" s="250">
        <f>SUM(D60:H60)</f>
        <v>151.19999999999999</v>
      </c>
      <c r="J60" s="251">
        <f>IF(ISERR((I60/C60)),0,(I60/C60))</f>
        <v>0.98309492847854341</v>
      </c>
      <c r="K60" s="252">
        <v>153</v>
      </c>
      <c r="L60" s="252">
        <f t="shared" si="2"/>
        <v>2.6000000000000227</v>
      </c>
      <c r="M60" s="78"/>
      <c r="R60" s="78"/>
      <c r="S60" s="78"/>
      <c r="T60" s="78"/>
      <c r="U60" s="78"/>
      <c r="V60" s="78"/>
      <c r="W60" s="78"/>
      <c r="X60" s="78"/>
      <c r="Y60" s="78"/>
    </row>
    <row r="61" spans="1:25" ht="33.9" customHeight="1" x14ac:dyDescent="0.25">
      <c r="A61" s="230" t="s">
        <v>52</v>
      </c>
      <c r="B61" s="231">
        <v>34550.6</v>
      </c>
      <c r="C61" s="232">
        <v>35704.699999999997</v>
      </c>
      <c r="D61" s="231">
        <v>35256</v>
      </c>
      <c r="E61" s="233">
        <v>0</v>
      </c>
      <c r="F61" s="233">
        <v>0</v>
      </c>
      <c r="G61" s="234">
        <v>237.9</v>
      </c>
      <c r="H61" s="232">
        <v>39.999999999999993</v>
      </c>
      <c r="I61" s="235">
        <f>SUM(D61:H61)</f>
        <v>35533.9</v>
      </c>
      <c r="J61" s="236">
        <f t="shared" si="3"/>
        <v>0.99521631605923044</v>
      </c>
      <c r="K61" s="237">
        <v>32971.699999999997</v>
      </c>
      <c r="L61" s="237">
        <f t="shared" si="2"/>
        <v>170.79999999999563</v>
      </c>
    </row>
    <row r="62" spans="1:25" ht="33.9" customHeight="1" x14ac:dyDescent="0.25">
      <c r="A62" s="238" t="s">
        <v>53</v>
      </c>
      <c r="B62" s="239">
        <v>6.6</v>
      </c>
      <c r="C62" s="240">
        <v>6.8999999999999995</v>
      </c>
      <c r="D62" s="239">
        <v>3.7</v>
      </c>
      <c r="E62" s="241">
        <v>0</v>
      </c>
      <c r="F62" s="241">
        <v>0</v>
      </c>
      <c r="G62" s="242">
        <v>1</v>
      </c>
      <c r="H62" s="240">
        <v>0.6</v>
      </c>
      <c r="I62" s="243">
        <f t="shared" ref="I62:I115" si="5">SUM(D62:H62)</f>
        <v>5.3</v>
      </c>
      <c r="J62" s="244">
        <f t="shared" si="3"/>
        <v>0.76811594202898559</v>
      </c>
      <c r="K62" s="245">
        <v>4.5</v>
      </c>
      <c r="L62" s="245">
        <f t="shared" si="2"/>
        <v>1.5999999999999996</v>
      </c>
    </row>
    <row r="63" spans="1:25" ht="33.9" customHeight="1" x14ac:dyDescent="0.25">
      <c r="A63" s="238" t="s">
        <v>54</v>
      </c>
      <c r="B63" s="239">
        <v>37.799999999999997</v>
      </c>
      <c r="C63" s="240">
        <v>17.700000000000003</v>
      </c>
      <c r="D63" s="239">
        <v>17.2</v>
      </c>
      <c r="E63" s="241">
        <v>0</v>
      </c>
      <c r="F63" s="241">
        <v>0</v>
      </c>
      <c r="G63" s="242">
        <v>0.1</v>
      </c>
      <c r="H63" s="240">
        <v>0</v>
      </c>
      <c r="I63" s="243">
        <f t="shared" si="5"/>
        <v>17.3</v>
      </c>
      <c r="J63" s="244">
        <f t="shared" si="3"/>
        <v>0.9774011299435027</v>
      </c>
      <c r="K63" s="245">
        <v>25</v>
      </c>
      <c r="L63" s="245">
        <f t="shared" si="2"/>
        <v>0.40000000000000213</v>
      </c>
    </row>
    <row r="64" spans="1:25" ht="33.9" customHeight="1" x14ac:dyDescent="0.25">
      <c r="A64" s="238" t="s">
        <v>55</v>
      </c>
      <c r="B64" s="239">
        <v>2.8</v>
      </c>
      <c r="C64" s="240">
        <v>2.4</v>
      </c>
      <c r="D64" s="239">
        <v>2.2999999999999998</v>
      </c>
      <c r="E64" s="241">
        <v>0</v>
      </c>
      <c r="F64" s="241">
        <v>0</v>
      </c>
      <c r="G64" s="242">
        <v>0</v>
      </c>
      <c r="H64" s="240">
        <v>0</v>
      </c>
      <c r="I64" s="243">
        <f t="shared" si="5"/>
        <v>2.2999999999999998</v>
      </c>
      <c r="J64" s="244">
        <f t="shared" si="3"/>
        <v>0.95833333333333326</v>
      </c>
      <c r="K64" s="245">
        <v>2.2999999999999998</v>
      </c>
      <c r="L64" s="245">
        <f t="shared" si="2"/>
        <v>0.10000000000000009</v>
      </c>
    </row>
    <row r="65" spans="1:12" ht="33.9" customHeight="1" x14ac:dyDescent="0.25">
      <c r="A65" s="238" t="s">
        <v>56</v>
      </c>
      <c r="B65" s="239">
        <v>83.6</v>
      </c>
      <c r="C65" s="240">
        <v>75.699999999999989</v>
      </c>
      <c r="D65" s="239">
        <v>72.099999999999994</v>
      </c>
      <c r="E65" s="241">
        <v>0</v>
      </c>
      <c r="F65" s="241">
        <v>0</v>
      </c>
      <c r="G65" s="242">
        <v>0.2</v>
      </c>
      <c r="H65" s="240">
        <v>0</v>
      </c>
      <c r="I65" s="243">
        <f t="shared" si="5"/>
        <v>72.3</v>
      </c>
      <c r="J65" s="244">
        <f t="shared" si="3"/>
        <v>0.95508586525759587</v>
      </c>
      <c r="K65" s="245">
        <v>72.3</v>
      </c>
      <c r="L65" s="245">
        <f t="shared" si="2"/>
        <v>3.3999999999999915</v>
      </c>
    </row>
    <row r="66" spans="1:12" ht="33.9" customHeight="1" x14ac:dyDescent="0.25">
      <c r="A66" s="238" t="s">
        <v>57</v>
      </c>
      <c r="B66" s="239">
        <v>0.1</v>
      </c>
      <c r="C66" s="240">
        <v>0.1</v>
      </c>
      <c r="D66" s="239">
        <v>0.1</v>
      </c>
      <c r="E66" s="241">
        <v>0</v>
      </c>
      <c r="F66" s="241">
        <v>0</v>
      </c>
      <c r="G66" s="242">
        <v>0</v>
      </c>
      <c r="H66" s="240">
        <v>0</v>
      </c>
      <c r="I66" s="243">
        <f t="shared" si="5"/>
        <v>0.1</v>
      </c>
      <c r="J66" s="244">
        <f t="shared" si="3"/>
        <v>1</v>
      </c>
      <c r="K66" s="245">
        <v>0</v>
      </c>
      <c r="L66" s="245">
        <f t="shared" si="2"/>
        <v>0</v>
      </c>
    </row>
    <row r="67" spans="1:12" ht="33.9" customHeight="1" x14ac:dyDescent="0.25">
      <c r="A67" s="238" t="s">
        <v>58</v>
      </c>
      <c r="B67" s="239">
        <v>74.599999999999994</v>
      </c>
      <c r="C67" s="240">
        <v>88.699999999999989</v>
      </c>
      <c r="D67" s="239">
        <v>83.2</v>
      </c>
      <c r="E67" s="241">
        <v>0</v>
      </c>
      <c r="F67" s="241">
        <v>0</v>
      </c>
      <c r="G67" s="242">
        <v>1</v>
      </c>
      <c r="H67" s="240">
        <v>0</v>
      </c>
      <c r="I67" s="243">
        <f t="shared" si="5"/>
        <v>84.2</v>
      </c>
      <c r="J67" s="244">
        <f t="shared" si="3"/>
        <v>0.94926719278466754</v>
      </c>
      <c r="K67" s="245">
        <v>66.400000000000006</v>
      </c>
      <c r="L67" s="245">
        <f t="shared" si="2"/>
        <v>4.4999999999999858</v>
      </c>
    </row>
    <row r="68" spans="1:12" ht="33.9" customHeight="1" x14ac:dyDescent="0.25">
      <c r="A68" s="238" t="s">
        <v>59</v>
      </c>
      <c r="B68" s="239">
        <v>200.79999999999998</v>
      </c>
      <c r="C68" s="240">
        <v>189.4</v>
      </c>
      <c r="D68" s="239">
        <v>174.7</v>
      </c>
      <c r="E68" s="241">
        <v>0</v>
      </c>
      <c r="F68" s="241">
        <v>0</v>
      </c>
      <c r="G68" s="242">
        <v>3.2</v>
      </c>
      <c r="H68" s="240">
        <v>0.2</v>
      </c>
      <c r="I68" s="243">
        <f t="shared" si="5"/>
        <v>178.09999999999997</v>
      </c>
      <c r="J68" s="244">
        <f t="shared" si="3"/>
        <v>0.94033790918690585</v>
      </c>
      <c r="K68" s="245">
        <v>174.4</v>
      </c>
      <c r="L68" s="245">
        <f t="shared" si="2"/>
        <v>11.30000000000004</v>
      </c>
    </row>
    <row r="69" spans="1:12" ht="33.9" customHeight="1" x14ac:dyDescent="0.25">
      <c r="A69" s="238" t="s">
        <v>60</v>
      </c>
      <c r="B69" s="239">
        <v>7.1999999999999993</v>
      </c>
      <c r="C69" s="240">
        <v>5.9999999999999991</v>
      </c>
      <c r="D69" s="239">
        <v>4.3000000000000007</v>
      </c>
      <c r="E69" s="241">
        <v>0</v>
      </c>
      <c r="F69" s="241">
        <v>0</v>
      </c>
      <c r="G69" s="242">
        <v>0</v>
      </c>
      <c r="H69" s="240">
        <v>0</v>
      </c>
      <c r="I69" s="243">
        <f t="shared" si="5"/>
        <v>4.3000000000000007</v>
      </c>
      <c r="J69" s="244">
        <f t="shared" si="3"/>
        <v>0.7166666666666669</v>
      </c>
      <c r="K69" s="245">
        <v>4.5</v>
      </c>
      <c r="L69" s="245">
        <f t="shared" si="2"/>
        <v>1.6999999999999984</v>
      </c>
    </row>
    <row r="70" spans="1:12" ht="33.9" customHeight="1" x14ac:dyDescent="0.25">
      <c r="A70" s="238" t="s">
        <v>61</v>
      </c>
      <c r="B70" s="239">
        <v>2</v>
      </c>
      <c r="C70" s="240">
        <v>1.7</v>
      </c>
      <c r="D70" s="239">
        <v>1.4</v>
      </c>
      <c r="E70" s="241">
        <v>0</v>
      </c>
      <c r="F70" s="241">
        <v>0</v>
      </c>
      <c r="G70" s="242">
        <v>0</v>
      </c>
      <c r="H70" s="240">
        <v>0</v>
      </c>
      <c r="I70" s="243">
        <f t="shared" si="5"/>
        <v>1.4</v>
      </c>
      <c r="J70" s="244">
        <f t="shared" si="3"/>
        <v>0.82352941176470584</v>
      </c>
      <c r="K70" s="245">
        <v>1.3</v>
      </c>
      <c r="L70" s="245">
        <f t="shared" si="2"/>
        <v>0.30000000000000004</v>
      </c>
    </row>
    <row r="71" spans="1:12" ht="33.9" customHeight="1" x14ac:dyDescent="0.25">
      <c r="A71" s="238" t="s">
        <v>62</v>
      </c>
      <c r="B71" s="239">
        <v>0.1</v>
      </c>
      <c r="C71" s="240">
        <v>0.2</v>
      </c>
      <c r="D71" s="239">
        <v>0.1</v>
      </c>
      <c r="E71" s="241">
        <v>0</v>
      </c>
      <c r="F71" s="241">
        <v>0</v>
      </c>
      <c r="G71" s="242">
        <v>0</v>
      </c>
      <c r="H71" s="240">
        <v>0</v>
      </c>
      <c r="I71" s="243">
        <f t="shared" si="5"/>
        <v>0.1</v>
      </c>
      <c r="J71" s="244">
        <f t="shared" si="3"/>
        <v>0.5</v>
      </c>
      <c r="K71" s="245">
        <v>0.2</v>
      </c>
      <c r="L71" s="245">
        <f t="shared" si="2"/>
        <v>0.1</v>
      </c>
    </row>
    <row r="72" spans="1:12" ht="33.9" customHeight="1" x14ac:dyDescent="0.25">
      <c r="A72" s="238" t="s">
        <v>63</v>
      </c>
      <c r="B72" s="239">
        <v>32.300000000000004</v>
      </c>
      <c r="C72" s="240">
        <v>24</v>
      </c>
      <c r="D72" s="239">
        <v>19.5</v>
      </c>
      <c r="E72" s="241">
        <v>0</v>
      </c>
      <c r="F72" s="241">
        <v>0</v>
      </c>
      <c r="G72" s="242">
        <v>0</v>
      </c>
      <c r="H72" s="240">
        <v>0.1</v>
      </c>
      <c r="I72" s="243">
        <f t="shared" si="5"/>
        <v>19.600000000000001</v>
      </c>
      <c r="J72" s="244">
        <f t="shared" si="3"/>
        <v>0.81666666666666676</v>
      </c>
      <c r="K72" s="245">
        <v>23</v>
      </c>
      <c r="L72" s="245">
        <f t="shared" si="2"/>
        <v>4.3999999999999986</v>
      </c>
    </row>
    <row r="73" spans="1:12" ht="33.9" customHeight="1" x14ac:dyDescent="0.25">
      <c r="A73" s="238" t="s">
        <v>64</v>
      </c>
      <c r="B73" s="239">
        <v>4.6000000000000005</v>
      </c>
      <c r="C73" s="240">
        <v>3.9</v>
      </c>
      <c r="D73" s="239">
        <v>3.5</v>
      </c>
      <c r="E73" s="241">
        <v>0</v>
      </c>
      <c r="F73" s="241">
        <v>0</v>
      </c>
      <c r="G73" s="242">
        <v>0</v>
      </c>
      <c r="H73" s="240">
        <v>0</v>
      </c>
      <c r="I73" s="243">
        <f t="shared" si="5"/>
        <v>3.5</v>
      </c>
      <c r="J73" s="244">
        <f t="shared" si="3"/>
        <v>0.89743589743589747</v>
      </c>
      <c r="K73" s="245">
        <v>3.3000000000000003</v>
      </c>
      <c r="L73" s="245">
        <f t="shared" si="2"/>
        <v>0.39999999999999991</v>
      </c>
    </row>
    <row r="74" spans="1:12" ht="33.9" customHeight="1" x14ac:dyDescent="0.25">
      <c r="A74" s="238" t="s">
        <v>65</v>
      </c>
      <c r="B74" s="239">
        <v>3.5</v>
      </c>
      <c r="C74" s="240">
        <v>2.8</v>
      </c>
      <c r="D74" s="239">
        <v>1.6</v>
      </c>
      <c r="E74" s="241">
        <v>0</v>
      </c>
      <c r="F74" s="241">
        <v>0</v>
      </c>
      <c r="G74" s="242">
        <v>0</v>
      </c>
      <c r="H74" s="240">
        <v>0</v>
      </c>
      <c r="I74" s="243">
        <f t="shared" si="5"/>
        <v>1.6</v>
      </c>
      <c r="J74" s="244">
        <f t="shared" si="3"/>
        <v>0.57142857142857151</v>
      </c>
      <c r="K74" s="245">
        <v>1.7</v>
      </c>
      <c r="L74" s="245">
        <f t="shared" ref="L74:L126" si="6">C74-I74</f>
        <v>1.1999999999999997</v>
      </c>
    </row>
    <row r="75" spans="1:12" ht="33.9" customHeight="1" x14ac:dyDescent="0.25">
      <c r="A75" s="238" t="s">
        <v>66</v>
      </c>
      <c r="B75" s="239">
        <v>514.5</v>
      </c>
      <c r="C75" s="240">
        <v>496.90000000000003</v>
      </c>
      <c r="D75" s="239">
        <v>359.09999999999997</v>
      </c>
      <c r="E75" s="241">
        <v>0</v>
      </c>
      <c r="F75" s="241">
        <v>0</v>
      </c>
      <c r="G75" s="242">
        <v>93.199999999999989</v>
      </c>
      <c r="H75" s="240">
        <v>24.4</v>
      </c>
      <c r="I75" s="243">
        <f t="shared" si="5"/>
        <v>476.69999999999993</v>
      </c>
      <c r="J75" s="244">
        <f t="shared" si="3"/>
        <v>0.95934795733547973</v>
      </c>
      <c r="K75" s="245">
        <v>476.59999999999997</v>
      </c>
      <c r="L75" s="245">
        <f t="shared" si="6"/>
        <v>20.200000000000102</v>
      </c>
    </row>
    <row r="76" spans="1:12" ht="33.9" customHeight="1" x14ac:dyDescent="0.25">
      <c r="A76" s="238" t="s">
        <v>67</v>
      </c>
      <c r="B76" s="239">
        <v>1.1000000000000001</v>
      </c>
      <c r="C76" s="240">
        <v>1.2</v>
      </c>
      <c r="D76" s="239">
        <v>1.1000000000000001</v>
      </c>
      <c r="E76" s="241">
        <v>0</v>
      </c>
      <c r="F76" s="241">
        <v>0</v>
      </c>
      <c r="G76" s="242">
        <v>0</v>
      </c>
      <c r="H76" s="240">
        <v>0</v>
      </c>
      <c r="I76" s="243">
        <f t="shared" si="5"/>
        <v>1.1000000000000001</v>
      </c>
      <c r="J76" s="244">
        <f t="shared" si="3"/>
        <v>0.91666666666666674</v>
      </c>
      <c r="K76" s="245">
        <v>1.0999999999999999</v>
      </c>
      <c r="L76" s="245">
        <f t="shared" si="6"/>
        <v>9.9999999999999867E-2</v>
      </c>
    </row>
    <row r="77" spans="1:12" ht="33.9" customHeight="1" x14ac:dyDescent="0.25">
      <c r="A77" s="238" t="s">
        <v>68</v>
      </c>
      <c r="B77" s="239">
        <v>2.1</v>
      </c>
      <c r="C77" s="240">
        <v>3.4</v>
      </c>
      <c r="D77" s="239">
        <v>3.3000000000000003</v>
      </c>
      <c r="E77" s="241">
        <v>0</v>
      </c>
      <c r="F77" s="241">
        <v>0</v>
      </c>
      <c r="G77" s="242">
        <v>0</v>
      </c>
      <c r="H77" s="240">
        <v>0</v>
      </c>
      <c r="I77" s="243">
        <f t="shared" si="5"/>
        <v>3.3000000000000003</v>
      </c>
      <c r="J77" s="244">
        <f t="shared" si="3"/>
        <v>0.97058823529411775</v>
      </c>
      <c r="K77" s="245">
        <v>1.8</v>
      </c>
      <c r="L77" s="245">
        <f t="shared" si="6"/>
        <v>9.9999999999999645E-2</v>
      </c>
    </row>
    <row r="78" spans="1:12" ht="33.9" customHeight="1" x14ac:dyDescent="0.25">
      <c r="A78" s="238" t="s">
        <v>69</v>
      </c>
      <c r="B78" s="239">
        <v>2.6</v>
      </c>
      <c r="C78" s="240">
        <v>2.1</v>
      </c>
      <c r="D78" s="239">
        <v>1.5</v>
      </c>
      <c r="E78" s="241">
        <v>0</v>
      </c>
      <c r="F78" s="241">
        <v>0</v>
      </c>
      <c r="G78" s="242">
        <v>0</v>
      </c>
      <c r="H78" s="240">
        <v>0</v>
      </c>
      <c r="I78" s="243">
        <f t="shared" si="5"/>
        <v>1.5</v>
      </c>
      <c r="J78" s="244">
        <f t="shared" si="3"/>
        <v>0.7142857142857143</v>
      </c>
      <c r="K78" s="245">
        <v>1.7</v>
      </c>
      <c r="L78" s="245">
        <f t="shared" si="6"/>
        <v>0.60000000000000009</v>
      </c>
    </row>
    <row r="79" spans="1:12" ht="33.9" customHeight="1" x14ac:dyDescent="0.25">
      <c r="A79" s="238" t="s">
        <v>70</v>
      </c>
      <c r="B79" s="239">
        <v>1657.6</v>
      </c>
      <c r="C79" s="240">
        <v>1519.1000000000001</v>
      </c>
      <c r="D79" s="239">
        <v>1458.8</v>
      </c>
      <c r="E79" s="241">
        <v>0</v>
      </c>
      <c r="F79" s="241">
        <v>0</v>
      </c>
      <c r="G79" s="242">
        <v>43.599999999999994</v>
      </c>
      <c r="H79" s="240">
        <v>4.9000000000000004</v>
      </c>
      <c r="I79" s="243">
        <f t="shared" si="5"/>
        <v>1507.3</v>
      </c>
      <c r="J79" s="244">
        <f t="shared" si="3"/>
        <v>0.9922322427753274</v>
      </c>
      <c r="K79" s="245">
        <v>1504.2</v>
      </c>
      <c r="L79" s="245">
        <f t="shared" si="6"/>
        <v>11.800000000000182</v>
      </c>
    </row>
    <row r="80" spans="1:12" ht="33.9" customHeight="1" x14ac:dyDescent="0.25">
      <c r="A80" s="253" t="s">
        <v>71</v>
      </c>
      <c r="B80" s="246">
        <v>1.9</v>
      </c>
      <c r="C80" s="247">
        <v>1.6</v>
      </c>
      <c r="D80" s="246">
        <v>1.5</v>
      </c>
      <c r="E80" s="248">
        <v>0</v>
      </c>
      <c r="F80" s="248">
        <v>0</v>
      </c>
      <c r="G80" s="249">
        <v>0</v>
      </c>
      <c r="H80" s="247">
        <v>0</v>
      </c>
      <c r="I80" s="250">
        <f t="shared" si="5"/>
        <v>1.5</v>
      </c>
      <c r="J80" s="251">
        <f t="shared" ref="J80:J134" si="7">IF(ISERR((I80/C80)),0,(I80/C80))</f>
        <v>0.9375</v>
      </c>
      <c r="K80" s="252">
        <v>2</v>
      </c>
      <c r="L80" s="252">
        <f t="shared" si="6"/>
        <v>0.10000000000000009</v>
      </c>
    </row>
    <row r="81" spans="1:12" ht="33.9" customHeight="1" x14ac:dyDescent="0.25">
      <c r="A81" s="238" t="s">
        <v>72</v>
      </c>
      <c r="B81" s="239">
        <v>2.4000000000000004</v>
      </c>
      <c r="C81" s="240">
        <v>2.4</v>
      </c>
      <c r="D81" s="239">
        <v>2.1999999999999997</v>
      </c>
      <c r="E81" s="241">
        <v>0</v>
      </c>
      <c r="F81" s="241">
        <v>0</v>
      </c>
      <c r="G81" s="242">
        <v>0</v>
      </c>
      <c r="H81" s="240">
        <v>0</v>
      </c>
      <c r="I81" s="243">
        <f t="shared" si="5"/>
        <v>2.1999999999999997</v>
      </c>
      <c r="J81" s="244">
        <f t="shared" si="7"/>
        <v>0.91666666666666663</v>
      </c>
      <c r="K81" s="245">
        <v>2.2000000000000002</v>
      </c>
      <c r="L81" s="245">
        <f t="shared" si="6"/>
        <v>0.20000000000000018</v>
      </c>
    </row>
    <row r="82" spans="1:12" ht="33.9" customHeight="1" x14ac:dyDescent="0.25">
      <c r="A82" s="238" t="s">
        <v>73</v>
      </c>
      <c r="B82" s="239">
        <v>437.2</v>
      </c>
      <c r="C82" s="240">
        <v>388.8</v>
      </c>
      <c r="D82" s="239">
        <v>370.8</v>
      </c>
      <c r="E82" s="241">
        <v>0</v>
      </c>
      <c r="F82" s="241">
        <v>0</v>
      </c>
      <c r="G82" s="242">
        <v>5.3</v>
      </c>
      <c r="H82" s="240">
        <v>2.8000000000000003</v>
      </c>
      <c r="I82" s="243">
        <f t="shared" si="5"/>
        <v>378.90000000000003</v>
      </c>
      <c r="J82" s="244">
        <f t="shared" si="7"/>
        <v>0.97453703703703709</v>
      </c>
      <c r="K82" s="245">
        <v>381.50000000000006</v>
      </c>
      <c r="L82" s="245">
        <f t="shared" si="6"/>
        <v>9.8999999999999773</v>
      </c>
    </row>
    <row r="83" spans="1:12" ht="33.9" customHeight="1" x14ac:dyDescent="0.25">
      <c r="A83" s="238" t="s">
        <v>74</v>
      </c>
      <c r="B83" s="239">
        <v>46</v>
      </c>
      <c r="C83" s="240">
        <v>57</v>
      </c>
      <c r="D83" s="239">
        <v>53.5</v>
      </c>
      <c r="E83" s="241">
        <v>0</v>
      </c>
      <c r="F83" s="241">
        <v>0</v>
      </c>
      <c r="G83" s="242">
        <v>0</v>
      </c>
      <c r="H83" s="240">
        <v>0</v>
      </c>
      <c r="I83" s="243">
        <f t="shared" si="5"/>
        <v>53.5</v>
      </c>
      <c r="J83" s="244">
        <f t="shared" si="7"/>
        <v>0.93859649122807021</v>
      </c>
      <c r="K83" s="245">
        <v>44.3</v>
      </c>
      <c r="L83" s="245">
        <f t="shared" si="6"/>
        <v>3.5</v>
      </c>
    </row>
    <row r="84" spans="1:12" ht="33.9" customHeight="1" x14ac:dyDescent="0.25">
      <c r="A84" s="238" t="s">
        <v>75</v>
      </c>
      <c r="B84" s="239">
        <v>2.0999999999999996</v>
      </c>
      <c r="C84" s="240">
        <v>1.5</v>
      </c>
      <c r="D84" s="239">
        <v>1.3</v>
      </c>
      <c r="E84" s="241">
        <v>0</v>
      </c>
      <c r="F84" s="241">
        <v>0</v>
      </c>
      <c r="G84" s="242">
        <v>0</v>
      </c>
      <c r="H84" s="240">
        <v>0</v>
      </c>
      <c r="I84" s="243">
        <f t="shared" si="5"/>
        <v>1.3</v>
      </c>
      <c r="J84" s="244">
        <f t="shared" si="7"/>
        <v>0.8666666666666667</v>
      </c>
      <c r="K84" s="245">
        <v>1.3</v>
      </c>
      <c r="L84" s="245">
        <f t="shared" si="6"/>
        <v>0.19999999999999996</v>
      </c>
    </row>
    <row r="85" spans="1:12" ht="33.9" customHeight="1" x14ac:dyDescent="0.25">
      <c r="A85" s="238" t="s">
        <v>76</v>
      </c>
      <c r="B85" s="239">
        <v>39</v>
      </c>
      <c r="C85" s="240">
        <v>22.5</v>
      </c>
      <c r="D85" s="239">
        <v>16.899999999999999</v>
      </c>
      <c r="E85" s="241">
        <v>0</v>
      </c>
      <c r="F85" s="241">
        <v>0</v>
      </c>
      <c r="G85" s="242">
        <v>0</v>
      </c>
      <c r="H85" s="240">
        <v>3.2</v>
      </c>
      <c r="I85" s="243">
        <f t="shared" si="5"/>
        <v>20.099999999999998</v>
      </c>
      <c r="J85" s="244">
        <f t="shared" si="7"/>
        <v>0.8933333333333332</v>
      </c>
      <c r="K85" s="245">
        <v>24</v>
      </c>
      <c r="L85" s="245">
        <f t="shared" si="6"/>
        <v>2.4000000000000021</v>
      </c>
    </row>
    <row r="86" spans="1:12" ht="33.9" customHeight="1" x14ac:dyDescent="0.25">
      <c r="A86" s="238" t="s">
        <v>77</v>
      </c>
      <c r="B86" s="239">
        <v>0.4</v>
      </c>
      <c r="C86" s="240">
        <v>0.7</v>
      </c>
      <c r="D86" s="239">
        <v>0.4</v>
      </c>
      <c r="E86" s="241">
        <v>0</v>
      </c>
      <c r="F86" s="241">
        <v>0</v>
      </c>
      <c r="G86" s="242">
        <v>0</v>
      </c>
      <c r="H86" s="240">
        <v>0</v>
      </c>
      <c r="I86" s="243">
        <f t="shared" si="5"/>
        <v>0.4</v>
      </c>
      <c r="J86" s="244">
        <f t="shared" si="7"/>
        <v>0.57142857142857151</v>
      </c>
      <c r="K86" s="245">
        <v>0.7</v>
      </c>
      <c r="L86" s="245">
        <f t="shared" si="6"/>
        <v>0.29999999999999993</v>
      </c>
    </row>
    <row r="87" spans="1:12" ht="33.9" customHeight="1" x14ac:dyDescent="0.25">
      <c r="A87" s="238" t="s">
        <v>78</v>
      </c>
      <c r="B87" s="239">
        <v>0.3</v>
      </c>
      <c r="C87" s="240">
        <v>0.3</v>
      </c>
      <c r="D87" s="239">
        <v>0.3</v>
      </c>
      <c r="E87" s="241">
        <v>0</v>
      </c>
      <c r="F87" s="241">
        <v>0</v>
      </c>
      <c r="G87" s="242">
        <v>0</v>
      </c>
      <c r="H87" s="240">
        <v>0</v>
      </c>
      <c r="I87" s="243">
        <f t="shared" si="5"/>
        <v>0.3</v>
      </c>
      <c r="J87" s="244">
        <f t="shared" si="7"/>
        <v>1</v>
      </c>
      <c r="K87" s="245">
        <v>0</v>
      </c>
      <c r="L87" s="245">
        <f t="shared" si="6"/>
        <v>0</v>
      </c>
    </row>
    <row r="88" spans="1:12" ht="33.9" customHeight="1" x14ac:dyDescent="0.25">
      <c r="A88" s="238" t="s">
        <v>79</v>
      </c>
      <c r="B88" s="239">
        <v>0.3</v>
      </c>
      <c r="C88" s="240">
        <v>0.4</v>
      </c>
      <c r="D88" s="239">
        <v>0.4</v>
      </c>
      <c r="E88" s="241">
        <v>0</v>
      </c>
      <c r="F88" s="241">
        <v>0</v>
      </c>
      <c r="G88" s="242">
        <v>0</v>
      </c>
      <c r="H88" s="240">
        <v>0</v>
      </c>
      <c r="I88" s="243">
        <f t="shared" si="5"/>
        <v>0.4</v>
      </c>
      <c r="J88" s="244">
        <f t="shared" si="7"/>
        <v>1</v>
      </c>
      <c r="K88" s="245">
        <v>0.1</v>
      </c>
      <c r="L88" s="245">
        <f t="shared" si="6"/>
        <v>0</v>
      </c>
    </row>
    <row r="89" spans="1:12" ht="33.9" customHeight="1" x14ac:dyDescent="0.25">
      <c r="A89" s="238" t="s">
        <v>80</v>
      </c>
      <c r="B89" s="239">
        <v>1.7</v>
      </c>
      <c r="C89" s="240">
        <v>1.6</v>
      </c>
      <c r="D89" s="239">
        <v>1.6</v>
      </c>
      <c r="E89" s="241">
        <v>0</v>
      </c>
      <c r="F89" s="241">
        <v>0</v>
      </c>
      <c r="G89" s="242">
        <v>0</v>
      </c>
      <c r="H89" s="240">
        <v>0</v>
      </c>
      <c r="I89" s="243">
        <f t="shared" si="5"/>
        <v>1.6</v>
      </c>
      <c r="J89" s="244">
        <f t="shared" si="7"/>
        <v>1</v>
      </c>
      <c r="K89" s="245">
        <v>1.6</v>
      </c>
      <c r="L89" s="245">
        <f t="shared" si="6"/>
        <v>0</v>
      </c>
    </row>
    <row r="90" spans="1:12" ht="33.9" customHeight="1" x14ac:dyDescent="0.25">
      <c r="A90" s="253" t="s">
        <v>81</v>
      </c>
      <c r="B90" s="246">
        <v>412.8</v>
      </c>
      <c r="C90" s="247">
        <v>369.8</v>
      </c>
      <c r="D90" s="246">
        <v>355.8</v>
      </c>
      <c r="E90" s="248">
        <v>0</v>
      </c>
      <c r="F90" s="248">
        <v>0</v>
      </c>
      <c r="G90" s="249">
        <v>5.9999999999999991</v>
      </c>
      <c r="H90" s="247">
        <v>1.3</v>
      </c>
      <c r="I90" s="250">
        <f t="shared" si="5"/>
        <v>363.1</v>
      </c>
      <c r="J90" s="251">
        <f t="shared" si="7"/>
        <v>0.98188209843158469</v>
      </c>
      <c r="K90" s="252">
        <v>415.99999999999994</v>
      </c>
      <c r="L90" s="252">
        <f t="shared" si="6"/>
        <v>6.6999999999999886</v>
      </c>
    </row>
    <row r="91" spans="1:12" ht="33.9" customHeight="1" x14ac:dyDescent="0.25">
      <c r="A91" s="238" t="s">
        <v>82</v>
      </c>
      <c r="B91" s="239">
        <v>2</v>
      </c>
      <c r="C91" s="240">
        <v>1.7000000000000002</v>
      </c>
      <c r="D91" s="239">
        <v>1.6</v>
      </c>
      <c r="E91" s="241">
        <v>0</v>
      </c>
      <c r="F91" s="241">
        <v>0</v>
      </c>
      <c r="G91" s="242">
        <v>0</v>
      </c>
      <c r="H91" s="240">
        <v>0</v>
      </c>
      <c r="I91" s="243">
        <f t="shared" si="5"/>
        <v>1.6</v>
      </c>
      <c r="J91" s="244">
        <f t="shared" si="7"/>
        <v>0.94117647058823528</v>
      </c>
      <c r="K91" s="245">
        <v>1.6</v>
      </c>
      <c r="L91" s="245">
        <f t="shared" si="6"/>
        <v>0.10000000000000009</v>
      </c>
    </row>
    <row r="92" spans="1:12" ht="33.9" customHeight="1" thickBot="1" x14ac:dyDescent="0.3">
      <c r="A92" s="257" t="s">
        <v>83</v>
      </c>
      <c r="B92" s="258">
        <v>31.599999999999998</v>
      </c>
      <c r="C92" s="259">
        <v>33.200000000000003</v>
      </c>
      <c r="D92" s="258">
        <v>8.6999999999999993</v>
      </c>
      <c r="E92" s="260">
        <v>0</v>
      </c>
      <c r="F92" s="260">
        <v>0</v>
      </c>
      <c r="G92" s="261">
        <v>23.3</v>
      </c>
      <c r="H92" s="259">
        <v>0.30000000000000004</v>
      </c>
      <c r="I92" s="262">
        <f t="shared" si="5"/>
        <v>32.299999999999997</v>
      </c>
      <c r="J92" s="263">
        <f t="shared" si="7"/>
        <v>0.97289156626506013</v>
      </c>
      <c r="K92" s="264">
        <v>30.700000000000003</v>
      </c>
      <c r="L92" s="264">
        <f t="shared" si="6"/>
        <v>0.90000000000000568</v>
      </c>
    </row>
    <row r="93" spans="1:12" ht="33.9" customHeight="1" thickTop="1" x14ac:dyDescent="0.25">
      <c r="A93" s="253" t="s">
        <v>84</v>
      </c>
      <c r="B93" s="246">
        <v>0.1</v>
      </c>
      <c r="C93" s="247">
        <v>0.1</v>
      </c>
      <c r="D93" s="246">
        <v>0.1</v>
      </c>
      <c r="E93" s="248">
        <v>0</v>
      </c>
      <c r="F93" s="248">
        <v>0</v>
      </c>
      <c r="G93" s="249">
        <v>0</v>
      </c>
      <c r="H93" s="247">
        <v>0</v>
      </c>
      <c r="I93" s="250">
        <f t="shared" si="5"/>
        <v>0.1</v>
      </c>
      <c r="J93" s="251">
        <f t="shared" si="7"/>
        <v>1</v>
      </c>
      <c r="K93" s="252">
        <v>0</v>
      </c>
      <c r="L93" s="252">
        <f t="shared" si="6"/>
        <v>0</v>
      </c>
    </row>
    <row r="94" spans="1:12" ht="33.9" customHeight="1" x14ac:dyDescent="0.25">
      <c r="A94" s="238" t="s">
        <v>85</v>
      </c>
      <c r="B94" s="239">
        <v>3018.1000000000004</v>
      </c>
      <c r="C94" s="240">
        <v>3053.9</v>
      </c>
      <c r="D94" s="239">
        <v>3044.3</v>
      </c>
      <c r="E94" s="241">
        <v>0</v>
      </c>
      <c r="F94" s="241">
        <v>0</v>
      </c>
      <c r="G94" s="242">
        <v>6.5</v>
      </c>
      <c r="H94" s="240">
        <v>0</v>
      </c>
      <c r="I94" s="243">
        <f t="shared" si="5"/>
        <v>3050.8</v>
      </c>
      <c r="J94" s="244">
        <f t="shared" si="7"/>
        <v>0.99898490454828259</v>
      </c>
      <c r="K94" s="245">
        <v>3003.6</v>
      </c>
      <c r="L94" s="245">
        <f t="shared" si="6"/>
        <v>3.0999999999999091</v>
      </c>
    </row>
    <row r="95" spans="1:12" ht="33.9" customHeight="1" x14ac:dyDescent="0.25">
      <c r="A95" s="238" t="s">
        <v>86</v>
      </c>
      <c r="B95" s="239">
        <v>159.19999999999999</v>
      </c>
      <c r="C95" s="240">
        <v>200.4</v>
      </c>
      <c r="D95" s="239">
        <v>191.3</v>
      </c>
      <c r="E95" s="241">
        <v>0</v>
      </c>
      <c r="F95" s="241">
        <v>0</v>
      </c>
      <c r="G95" s="242">
        <v>0</v>
      </c>
      <c r="H95" s="240">
        <v>0</v>
      </c>
      <c r="I95" s="243">
        <f t="shared" si="5"/>
        <v>191.3</v>
      </c>
      <c r="J95" s="244">
        <f t="shared" si="7"/>
        <v>0.95459081836327353</v>
      </c>
      <c r="K95" s="245">
        <v>207.9</v>
      </c>
      <c r="L95" s="245">
        <f t="shared" si="6"/>
        <v>9.0999999999999943</v>
      </c>
    </row>
    <row r="96" spans="1:12" ht="33.9" customHeight="1" x14ac:dyDescent="0.25">
      <c r="A96" s="238" t="s">
        <v>87</v>
      </c>
      <c r="B96" s="239">
        <v>0.5</v>
      </c>
      <c r="C96" s="240">
        <v>0.4</v>
      </c>
      <c r="D96" s="239">
        <v>0.30000000000000004</v>
      </c>
      <c r="E96" s="241">
        <v>0</v>
      </c>
      <c r="F96" s="241">
        <v>0</v>
      </c>
      <c r="G96" s="242">
        <v>0</v>
      </c>
      <c r="H96" s="240">
        <v>0</v>
      </c>
      <c r="I96" s="243">
        <f t="shared" si="5"/>
        <v>0.30000000000000004</v>
      </c>
      <c r="J96" s="244">
        <f t="shared" si="7"/>
        <v>0.75000000000000011</v>
      </c>
      <c r="K96" s="245">
        <v>0.30000000000000004</v>
      </c>
      <c r="L96" s="245">
        <f t="shared" si="6"/>
        <v>9.9999999999999978E-2</v>
      </c>
    </row>
    <row r="97" spans="1:12" ht="33.9" customHeight="1" x14ac:dyDescent="0.25">
      <c r="A97" s="238" t="s">
        <v>88</v>
      </c>
      <c r="B97" s="239">
        <v>5220.3</v>
      </c>
      <c r="C97" s="240">
        <v>5071.4000000000005</v>
      </c>
      <c r="D97" s="239">
        <v>5060</v>
      </c>
      <c r="E97" s="241">
        <v>0</v>
      </c>
      <c r="F97" s="241">
        <v>0</v>
      </c>
      <c r="G97" s="242">
        <v>0.1</v>
      </c>
      <c r="H97" s="240">
        <v>0</v>
      </c>
      <c r="I97" s="243">
        <f t="shared" si="5"/>
        <v>5060.1000000000004</v>
      </c>
      <c r="J97" s="244">
        <f t="shared" si="7"/>
        <v>0.99777181843277984</v>
      </c>
      <c r="K97" s="245">
        <v>5086.7000000000007</v>
      </c>
      <c r="L97" s="245">
        <f t="shared" si="6"/>
        <v>11.300000000000182</v>
      </c>
    </row>
    <row r="98" spans="1:12" ht="33.9" customHeight="1" x14ac:dyDescent="0.25">
      <c r="A98" s="238" t="s">
        <v>89</v>
      </c>
      <c r="B98" s="239">
        <v>10873.2</v>
      </c>
      <c r="C98" s="240">
        <v>10075.200000000001</v>
      </c>
      <c r="D98" s="239">
        <v>10055.4</v>
      </c>
      <c r="E98" s="241">
        <v>0</v>
      </c>
      <c r="F98" s="241">
        <v>0</v>
      </c>
      <c r="G98" s="242">
        <v>0</v>
      </c>
      <c r="H98" s="240">
        <v>0</v>
      </c>
      <c r="I98" s="243">
        <f t="shared" si="5"/>
        <v>10055.4</v>
      </c>
      <c r="J98" s="244">
        <f t="shared" si="7"/>
        <v>0.99803477846593602</v>
      </c>
      <c r="K98" s="245">
        <v>10449.4</v>
      </c>
      <c r="L98" s="245">
        <f t="shared" si="6"/>
        <v>19.800000000001091</v>
      </c>
    </row>
    <row r="99" spans="1:12" ht="33.9" customHeight="1" x14ac:dyDescent="0.25">
      <c r="A99" s="238" t="s">
        <v>90</v>
      </c>
      <c r="B99" s="239">
        <v>5857.8999999999987</v>
      </c>
      <c r="C99" s="240">
        <v>7165.7</v>
      </c>
      <c r="D99" s="239">
        <v>7132.9000000000005</v>
      </c>
      <c r="E99" s="241">
        <v>0</v>
      </c>
      <c r="F99" s="241">
        <v>0</v>
      </c>
      <c r="G99" s="242">
        <v>23.9</v>
      </c>
      <c r="H99" s="240">
        <v>1.5</v>
      </c>
      <c r="I99" s="243">
        <f t="shared" si="5"/>
        <v>7158.3</v>
      </c>
      <c r="J99" s="244">
        <f t="shared" si="7"/>
        <v>0.99896730256639277</v>
      </c>
      <c r="K99" s="245">
        <v>5328.9</v>
      </c>
      <c r="L99" s="245">
        <f t="shared" si="6"/>
        <v>7.3999999999996362</v>
      </c>
    </row>
    <row r="100" spans="1:12" ht="33.9" customHeight="1" x14ac:dyDescent="0.25">
      <c r="A100" s="253" t="s">
        <v>91</v>
      </c>
      <c r="B100" s="246">
        <v>5578.6</v>
      </c>
      <c r="C100" s="247">
        <v>6582.5</v>
      </c>
      <c r="D100" s="246">
        <v>6518.0999999999995</v>
      </c>
      <c r="E100" s="248">
        <v>0</v>
      </c>
      <c r="F100" s="248">
        <v>0</v>
      </c>
      <c r="G100" s="249">
        <v>30.5</v>
      </c>
      <c r="H100" s="247">
        <v>0.7</v>
      </c>
      <c r="I100" s="250">
        <f t="shared" si="5"/>
        <v>6549.2999999999993</v>
      </c>
      <c r="J100" s="251">
        <f t="shared" si="7"/>
        <v>0.99495632358526387</v>
      </c>
      <c r="K100" s="252">
        <v>5409.9000000000005</v>
      </c>
      <c r="L100" s="252">
        <f t="shared" si="6"/>
        <v>33.200000000000728</v>
      </c>
    </row>
    <row r="101" spans="1:12" ht="33.9" customHeight="1" x14ac:dyDescent="0.25">
      <c r="A101" s="253" t="s">
        <v>92</v>
      </c>
      <c r="B101" s="246">
        <v>0.7</v>
      </c>
      <c r="C101" s="247">
        <v>0.7</v>
      </c>
      <c r="D101" s="246">
        <v>0.7</v>
      </c>
      <c r="E101" s="248">
        <v>0</v>
      </c>
      <c r="F101" s="248">
        <v>0</v>
      </c>
      <c r="G101" s="249">
        <v>0</v>
      </c>
      <c r="H101" s="247">
        <v>0</v>
      </c>
      <c r="I101" s="250">
        <f t="shared" si="5"/>
        <v>0.7</v>
      </c>
      <c r="J101" s="251">
        <f t="shared" si="7"/>
        <v>1</v>
      </c>
      <c r="K101" s="252">
        <v>0.7</v>
      </c>
      <c r="L101" s="252">
        <f t="shared" si="6"/>
        <v>0</v>
      </c>
    </row>
    <row r="102" spans="1:12" ht="33.9" customHeight="1" x14ac:dyDescent="0.25">
      <c r="A102" s="230" t="s">
        <v>93</v>
      </c>
      <c r="B102" s="231">
        <v>13315.800000000001</v>
      </c>
      <c r="C102" s="232">
        <v>25343.800000000003</v>
      </c>
      <c r="D102" s="231">
        <v>24405.600000000002</v>
      </c>
      <c r="E102" s="233">
        <v>0</v>
      </c>
      <c r="F102" s="233">
        <v>0</v>
      </c>
      <c r="G102" s="234">
        <v>448</v>
      </c>
      <c r="H102" s="232">
        <v>202.89999999999998</v>
      </c>
      <c r="I102" s="235">
        <f t="shared" si="5"/>
        <v>25056.500000000004</v>
      </c>
      <c r="J102" s="236">
        <f t="shared" si="7"/>
        <v>0.98866389412795241</v>
      </c>
      <c r="K102" s="237">
        <v>12310.099999999999</v>
      </c>
      <c r="L102" s="237">
        <f t="shared" si="6"/>
        <v>287.29999999999927</v>
      </c>
    </row>
    <row r="103" spans="1:12" ht="33.9" customHeight="1" x14ac:dyDescent="0.25">
      <c r="A103" s="238" t="s">
        <v>94</v>
      </c>
      <c r="B103" s="239">
        <v>119</v>
      </c>
      <c r="C103" s="240">
        <v>113.5</v>
      </c>
      <c r="D103" s="239">
        <v>110</v>
      </c>
      <c r="E103" s="241">
        <v>0</v>
      </c>
      <c r="F103" s="241">
        <v>0</v>
      </c>
      <c r="G103" s="242">
        <v>0.30000000000000004</v>
      </c>
      <c r="H103" s="240">
        <v>0</v>
      </c>
      <c r="I103" s="243">
        <f t="shared" si="5"/>
        <v>110.3</v>
      </c>
      <c r="J103" s="244">
        <f t="shared" si="7"/>
        <v>0.97180616740088099</v>
      </c>
      <c r="K103" s="245">
        <v>107.79999999999998</v>
      </c>
      <c r="L103" s="245">
        <f t="shared" si="6"/>
        <v>3.2000000000000028</v>
      </c>
    </row>
    <row r="104" spans="1:12" ht="33.9" customHeight="1" x14ac:dyDescent="0.25">
      <c r="A104" s="238" t="s">
        <v>95</v>
      </c>
      <c r="B104" s="239">
        <v>113.40000000000002</v>
      </c>
      <c r="C104" s="240">
        <v>97.3</v>
      </c>
      <c r="D104" s="239">
        <v>93.299999999999983</v>
      </c>
      <c r="E104" s="241">
        <v>0</v>
      </c>
      <c r="F104" s="241">
        <v>0</v>
      </c>
      <c r="G104" s="242">
        <v>0.2</v>
      </c>
      <c r="H104" s="240">
        <v>0</v>
      </c>
      <c r="I104" s="243">
        <f t="shared" si="5"/>
        <v>93.499999999999986</v>
      </c>
      <c r="J104" s="244">
        <f t="shared" si="7"/>
        <v>0.96094552929085286</v>
      </c>
      <c r="K104" s="245">
        <v>102.89999999999999</v>
      </c>
      <c r="L104" s="245">
        <f t="shared" si="6"/>
        <v>3.8000000000000114</v>
      </c>
    </row>
    <row r="105" spans="1:12" ht="33.9" customHeight="1" x14ac:dyDescent="0.25">
      <c r="A105" s="238" t="s">
        <v>96</v>
      </c>
      <c r="B105" s="239">
        <v>12.399999999999999</v>
      </c>
      <c r="C105" s="240">
        <v>9.1</v>
      </c>
      <c r="D105" s="239">
        <v>7.8000000000000007</v>
      </c>
      <c r="E105" s="241">
        <v>0</v>
      </c>
      <c r="F105" s="241">
        <v>0</v>
      </c>
      <c r="G105" s="242">
        <v>0</v>
      </c>
      <c r="H105" s="240">
        <v>0.6</v>
      </c>
      <c r="I105" s="243">
        <f t="shared" si="5"/>
        <v>8.4</v>
      </c>
      <c r="J105" s="244">
        <f t="shared" si="7"/>
        <v>0.92307692307692313</v>
      </c>
      <c r="K105" s="245">
        <v>8.5</v>
      </c>
      <c r="L105" s="245">
        <f t="shared" si="6"/>
        <v>0.69999999999999929</v>
      </c>
    </row>
    <row r="106" spans="1:12" ht="33.9" customHeight="1" x14ac:dyDescent="0.25">
      <c r="A106" s="238" t="s">
        <v>97</v>
      </c>
      <c r="B106" s="239">
        <v>2555.8999999999996</v>
      </c>
      <c r="C106" s="240">
        <v>2095.1999999999998</v>
      </c>
      <c r="D106" s="239">
        <v>2084.7000000000003</v>
      </c>
      <c r="E106" s="241">
        <v>0</v>
      </c>
      <c r="F106" s="241">
        <v>0</v>
      </c>
      <c r="G106" s="242">
        <v>1.5</v>
      </c>
      <c r="H106" s="240">
        <v>0</v>
      </c>
      <c r="I106" s="243">
        <f t="shared" si="5"/>
        <v>2086.2000000000003</v>
      </c>
      <c r="J106" s="244">
        <f t="shared" si="7"/>
        <v>0.99570446735395213</v>
      </c>
      <c r="K106" s="245">
        <v>2214.4</v>
      </c>
      <c r="L106" s="245">
        <f t="shared" si="6"/>
        <v>8.9999999999995453</v>
      </c>
    </row>
    <row r="107" spans="1:12" ht="33.9" customHeight="1" x14ac:dyDescent="0.25">
      <c r="A107" s="238" t="s">
        <v>98</v>
      </c>
      <c r="B107" s="239">
        <v>342.2</v>
      </c>
      <c r="C107" s="240">
        <v>322.40000000000003</v>
      </c>
      <c r="D107" s="239">
        <v>318.10000000000002</v>
      </c>
      <c r="E107" s="241">
        <v>0</v>
      </c>
      <c r="F107" s="241">
        <v>0</v>
      </c>
      <c r="G107" s="242">
        <v>0.4</v>
      </c>
      <c r="H107" s="240">
        <v>0</v>
      </c>
      <c r="I107" s="243">
        <f t="shared" si="5"/>
        <v>318.5</v>
      </c>
      <c r="J107" s="244">
        <f t="shared" si="7"/>
        <v>0.98790322580645151</v>
      </c>
      <c r="K107" s="245">
        <v>307.40000000000003</v>
      </c>
      <c r="L107" s="245">
        <f t="shared" si="6"/>
        <v>3.9000000000000341</v>
      </c>
    </row>
    <row r="108" spans="1:12" ht="33.9" customHeight="1" x14ac:dyDescent="0.25">
      <c r="A108" s="238" t="s">
        <v>99</v>
      </c>
      <c r="B108" s="239">
        <v>873.90000000000009</v>
      </c>
      <c r="C108" s="240">
        <v>1128.3000000000002</v>
      </c>
      <c r="D108" s="239">
        <v>1050.5</v>
      </c>
      <c r="E108" s="241">
        <v>0</v>
      </c>
      <c r="F108" s="241">
        <v>0</v>
      </c>
      <c r="G108" s="242">
        <v>30.099999999999998</v>
      </c>
      <c r="H108" s="240">
        <v>10</v>
      </c>
      <c r="I108" s="243">
        <f t="shared" si="5"/>
        <v>1090.5999999999999</v>
      </c>
      <c r="J108" s="244">
        <f t="shared" si="7"/>
        <v>0.96658690064699082</v>
      </c>
      <c r="K108" s="245">
        <v>543.30000000000007</v>
      </c>
      <c r="L108" s="245">
        <f t="shared" si="6"/>
        <v>37.700000000000273</v>
      </c>
    </row>
    <row r="109" spans="1:12" ht="33.9" customHeight="1" x14ac:dyDescent="0.25">
      <c r="A109" s="253" t="s">
        <v>100</v>
      </c>
      <c r="B109" s="246">
        <v>172.6</v>
      </c>
      <c r="C109" s="247">
        <v>171.60000000000002</v>
      </c>
      <c r="D109" s="246">
        <v>171.5</v>
      </c>
      <c r="E109" s="248">
        <v>0</v>
      </c>
      <c r="F109" s="248">
        <v>0</v>
      </c>
      <c r="G109" s="249">
        <v>0</v>
      </c>
      <c r="H109" s="247">
        <v>0</v>
      </c>
      <c r="I109" s="250">
        <f t="shared" si="5"/>
        <v>171.5</v>
      </c>
      <c r="J109" s="251">
        <f t="shared" si="7"/>
        <v>0.9994172494172493</v>
      </c>
      <c r="K109" s="252">
        <v>171</v>
      </c>
      <c r="L109" s="252">
        <f t="shared" si="6"/>
        <v>0.10000000000002274</v>
      </c>
    </row>
    <row r="110" spans="1:12" ht="33.9" customHeight="1" x14ac:dyDescent="0.25">
      <c r="A110" s="253" t="s">
        <v>101</v>
      </c>
      <c r="B110" s="246">
        <v>5394.4000000000005</v>
      </c>
      <c r="C110" s="247">
        <v>4981.9000000000005</v>
      </c>
      <c r="D110" s="246">
        <v>4975.3999999999996</v>
      </c>
      <c r="E110" s="248">
        <v>0</v>
      </c>
      <c r="F110" s="248">
        <v>0</v>
      </c>
      <c r="G110" s="249">
        <v>0</v>
      </c>
      <c r="H110" s="247">
        <v>0</v>
      </c>
      <c r="I110" s="250">
        <f t="shared" si="5"/>
        <v>4975.3999999999996</v>
      </c>
      <c r="J110" s="251">
        <f t="shared" si="7"/>
        <v>0.99869527690238646</v>
      </c>
      <c r="K110" s="252">
        <v>5259.9</v>
      </c>
      <c r="L110" s="252">
        <f t="shared" si="6"/>
        <v>6.5000000000009095</v>
      </c>
    </row>
    <row r="111" spans="1:12" ht="33.9" customHeight="1" x14ac:dyDescent="0.25">
      <c r="A111" s="253" t="s">
        <v>102</v>
      </c>
      <c r="B111" s="246">
        <v>3732</v>
      </c>
      <c r="C111" s="247">
        <v>3227.7999999999997</v>
      </c>
      <c r="D111" s="246">
        <v>3164.6</v>
      </c>
      <c r="E111" s="248">
        <v>0</v>
      </c>
      <c r="F111" s="248">
        <v>0</v>
      </c>
      <c r="G111" s="249">
        <v>5.5</v>
      </c>
      <c r="H111" s="247">
        <v>9.9</v>
      </c>
      <c r="I111" s="250">
        <f t="shared" si="5"/>
        <v>3180</v>
      </c>
      <c r="J111" s="251">
        <f t="shared" si="7"/>
        <v>0.98519115186814554</v>
      </c>
      <c r="K111" s="252">
        <v>3594.9</v>
      </c>
      <c r="L111" s="252">
        <f t="shared" si="6"/>
        <v>47.799999999999727</v>
      </c>
    </row>
    <row r="112" spans="1:12" ht="33.9" customHeight="1" x14ac:dyDescent="0.25">
      <c r="A112" s="253" t="s">
        <v>103</v>
      </c>
      <c r="B112" s="246">
        <v>0</v>
      </c>
      <c r="C112" s="247">
        <v>8595.0999999999985</v>
      </c>
      <c r="D112" s="246">
        <v>8129.5999999999995</v>
      </c>
      <c r="E112" s="248">
        <v>0</v>
      </c>
      <c r="F112" s="248">
        <v>0</v>
      </c>
      <c r="G112" s="249">
        <v>268.2</v>
      </c>
      <c r="H112" s="247">
        <v>112.89999999999999</v>
      </c>
      <c r="I112" s="250"/>
      <c r="J112" s="251"/>
      <c r="K112" s="252"/>
      <c r="L112" s="252">
        <f t="shared" si="6"/>
        <v>8595.0999999999985</v>
      </c>
    </row>
    <row r="113" spans="1:12" ht="33.9" customHeight="1" x14ac:dyDescent="0.25">
      <c r="A113" s="253" t="s">
        <v>104</v>
      </c>
      <c r="B113" s="246">
        <v>0</v>
      </c>
      <c r="C113" s="247">
        <v>4598.9000000000005</v>
      </c>
      <c r="D113" s="246">
        <v>4299.4000000000005</v>
      </c>
      <c r="E113" s="248">
        <v>0</v>
      </c>
      <c r="F113" s="248">
        <v>0</v>
      </c>
      <c r="G113" s="249">
        <v>141.80000000000001</v>
      </c>
      <c r="H113" s="247">
        <v>69.5</v>
      </c>
      <c r="I113" s="250"/>
      <c r="J113" s="251"/>
      <c r="K113" s="252"/>
      <c r="L113" s="252">
        <f t="shared" si="6"/>
        <v>4598.9000000000005</v>
      </c>
    </row>
    <row r="114" spans="1:12" ht="33.9" customHeight="1" x14ac:dyDescent="0.25">
      <c r="A114" s="253" t="s">
        <v>105</v>
      </c>
      <c r="B114" s="246">
        <v>0</v>
      </c>
      <c r="C114" s="247">
        <v>2.6999999999999997</v>
      </c>
      <c r="D114" s="246">
        <v>0.7</v>
      </c>
      <c r="E114" s="248">
        <v>0</v>
      </c>
      <c r="F114" s="248">
        <v>0</v>
      </c>
      <c r="G114" s="249">
        <v>0</v>
      </c>
      <c r="H114" s="247">
        <v>0</v>
      </c>
      <c r="I114" s="250"/>
      <c r="J114" s="251"/>
      <c r="K114" s="252"/>
      <c r="L114" s="252">
        <f t="shared" si="6"/>
        <v>2.6999999999999997</v>
      </c>
    </row>
    <row r="115" spans="1:12" ht="33.9" customHeight="1" x14ac:dyDescent="0.25">
      <c r="A115" s="265" t="s">
        <v>106</v>
      </c>
      <c r="B115" s="266">
        <v>9668.3000000000011</v>
      </c>
      <c r="C115" s="267">
        <v>9794.5</v>
      </c>
      <c r="D115" s="266">
        <v>9015.2000000000007</v>
      </c>
      <c r="E115" s="268">
        <v>0</v>
      </c>
      <c r="F115" s="268">
        <v>0</v>
      </c>
      <c r="G115" s="269">
        <v>351.5</v>
      </c>
      <c r="H115" s="267">
        <v>85.4</v>
      </c>
      <c r="I115" s="270">
        <f t="shared" si="5"/>
        <v>9452.1</v>
      </c>
      <c r="J115" s="271">
        <f t="shared" si="7"/>
        <v>0.96504160498238811</v>
      </c>
      <c r="K115" s="272">
        <v>8095.8</v>
      </c>
      <c r="L115" s="272">
        <f t="shared" si="6"/>
        <v>342.39999999999964</v>
      </c>
    </row>
    <row r="116" spans="1:12" ht="33.9" customHeight="1" x14ac:dyDescent="0.25">
      <c r="A116" s="238" t="s">
        <v>107</v>
      </c>
      <c r="B116" s="239">
        <v>5257.5000000000009</v>
      </c>
      <c r="C116" s="240">
        <v>5396.6999999999989</v>
      </c>
      <c r="D116" s="239">
        <v>4992.5999999999995</v>
      </c>
      <c r="E116" s="241">
        <v>0</v>
      </c>
      <c r="F116" s="241">
        <v>0</v>
      </c>
      <c r="G116" s="242">
        <v>112.4</v>
      </c>
      <c r="H116" s="240">
        <v>29.7</v>
      </c>
      <c r="I116" s="243">
        <f t="shared" ref="I116:I171" si="8">SUM(D116:H116)</f>
        <v>5134.6999999999989</v>
      </c>
      <c r="J116" s="244">
        <f t="shared" si="7"/>
        <v>0.9514518131450701</v>
      </c>
      <c r="K116" s="245">
        <v>4517.8</v>
      </c>
      <c r="L116" s="245">
        <f t="shared" si="6"/>
        <v>262</v>
      </c>
    </row>
    <row r="117" spans="1:12" ht="33.9" customHeight="1" x14ac:dyDescent="0.25">
      <c r="A117" s="253" t="s">
        <v>108</v>
      </c>
      <c r="B117" s="246">
        <v>1542.7000000000003</v>
      </c>
      <c r="C117" s="247">
        <v>1477.8999999999999</v>
      </c>
      <c r="D117" s="246">
        <v>1445.1000000000001</v>
      </c>
      <c r="E117" s="248">
        <v>0</v>
      </c>
      <c r="F117" s="248">
        <v>0</v>
      </c>
      <c r="G117" s="249">
        <v>9.3000000000000007</v>
      </c>
      <c r="H117" s="247">
        <v>1.2</v>
      </c>
      <c r="I117" s="250">
        <f t="shared" si="8"/>
        <v>1455.6000000000001</v>
      </c>
      <c r="J117" s="251">
        <f t="shared" si="7"/>
        <v>0.98491102239664408</v>
      </c>
      <c r="K117" s="252">
        <v>1194.0999999999999</v>
      </c>
      <c r="L117" s="252">
        <f t="shared" si="6"/>
        <v>22.299999999999727</v>
      </c>
    </row>
    <row r="118" spans="1:12" ht="33.9" customHeight="1" x14ac:dyDescent="0.25">
      <c r="A118" s="238" t="s">
        <v>109</v>
      </c>
      <c r="B118" s="239">
        <v>2701.4</v>
      </c>
      <c r="C118" s="240">
        <v>2725.9</v>
      </c>
      <c r="D118" s="239">
        <v>2438.2999999999997</v>
      </c>
      <c r="E118" s="241">
        <v>0</v>
      </c>
      <c r="F118" s="241">
        <v>0</v>
      </c>
      <c r="G118" s="242">
        <v>189.1</v>
      </c>
      <c r="H118" s="240">
        <v>52.599999999999994</v>
      </c>
      <c r="I118" s="243">
        <f t="shared" si="8"/>
        <v>2679.9999999999995</v>
      </c>
      <c r="J118" s="244">
        <f t="shared" si="7"/>
        <v>0.98316152463406559</v>
      </c>
      <c r="K118" s="245">
        <v>2229.6</v>
      </c>
      <c r="L118" s="245">
        <f t="shared" si="6"/>
        <v>45.900000000000546</v>
      </c>
    </row>
    <row r="119" spans="1:12" ht="33.9" customHeight="1" x14ac:dyDescent="0.25">
      <c r="A119" s="238" t="s">
        <v>110</v>
      </c>
      <c r="B119" s="239">
        <v>126</v>
      </c>
      <c r="C119" s="240">
        <v>120.00000000000001</v>
      </c>
      <c r="D119" s="239">
        <v>98.700000000000017</v>
      </c>
      <c r="E119" s="241">
        <v>0</v>
      </c>
      <c r="F119" s="241">
        <v>0</v>
      </c>
      <c r="G119" s="242">
        <v>10.4</v>
      </c>
      <c r="H119" s="240">
        <v>1.9000000000000001</v>
      </c>
      <c r="I119" s="243">
        <f t="shared" si="8"/>
        <v>111.00000000000003</v>
      </c>
      <c r="J119" s="244">
        <f t="shared" si="7"/>
        <v>0.92500000000000016</v>
      </c>
      <c r="K119" s="245">
        <v>94.800000000000011</v>
      </c>
      <c r="L119" s="245">
        <f t="shared" si="6"/>
        <v>8.9999999999999858</v>
      </c>
    </row>
    <row r="120" spans="1:12" ht="33.9" customHeight="1" thickBot="1" x14ac:dyDescent="0.3">
      <c r="A120" s="238" t="s">
        <v>111</v>
      </c>
      <c r="B120" s="239">
        <v>40.700000000000003</v>
      </c>
      <c r="C120" s="240">
        <v>74</v>
      </c>
      <c r="D120" s="239">
        <v>40.5</v>
      </c>
      <c r="E120" s="241">
        <v>0</v>
      </c>
      <c r="F120" s="241">
        <v>0</v>
      </c>
      <c r="G120" s="242">
        <v>30.3</v>
      </c>
      <c r="H120" s="240">
        <v>0</v>
      </c>
      <c r="I120" s="243">
        <f t="shared" si="8"/>
        <v>70.8</v>
      </c>
      <c r="J120" s="244">
        <f t="shared" si="7"/>
        <v>0.95675675675675675</v>
      </c>
      <c r="K120" s="245">
        <v>59.5</v>
      </c>
      <c r="L120" s="245">
        <f t="shared" si="6"/>
        <v>3.2000000000000028</v>
      </c>
    </row>
    <row r="121" spans="1:12" ht="33.9" customHeight="1" thickTop="1" x14ac:dyDescent="0.25">
      <c r="A121" s="222" t="s">
        <v>112</v>
      </c>
      <c r="B121" s="223">
        <v>43618.000000000007</v>
      </c>
      <c r="C121" s="224">
        <v>48513.700000000012</v>
      </c>
      <c r="D121" s="223">
        <v>45490.999999999993</v>
      </c>
      <c r="E121" s="225">
        <v>0</v>
      </c>
      <c r="F121" s="225">
        <v>0.1</v>
      </c>
      <c r="G121" s="226">
        <v>1620.7</v>
      </c>
      <c r="H121" s="224">
        <v>684.5</v>
      </c>
      <c r="I121" s="227">
        <f t="shared" si="8"/>
        <v>47796.299999999988</v>
      </c>
      <c r="J121" s="228">
        <f t="shared" si="7"/>
        <v>0.98521242453162672</v>
      </c>
      <c r="K121" s="229">
        <v>40359.700000000004</v>
      </c>
      <c r="L121" s="229">
        <f t="shared" si="6"/>
        <v>717.40000000002328</v>
      </c>
    </row>
    <row r="122" spans="1:12" ht="33.9" customHeight="1" x14ac:dyDescent="0.25">
      <c r="A122" s="230" t="s">
        <v>113</v>
      </c>
      <c r="B122" s="231">
        <v>33399.599999999999</v>
      </c>
      <c r="C122" s="232">
        <v>36972.899999999994</v>
      </c>
      <c r="D122" s="231">
        <v>34734.299999999996</v>
      </c>
      <c r="E122" s="233">
        <v>0</v>
      </c>
      <c r="F122" s="233">
        <v>0.1</v>
      </c>
      <c r="G122" s="234">
        <v>1266.8</v>
      </c>
      <c r="H122" s="232">
        <v>503.1</v>
      </c>
      <c r="I122" s="235">
        <f t="shared" si="8"/>
        <v>36504.299999999996</v>
      </c>
      <c r="J122" s="236">
        <f t="shared" si="7"/>
        <v>0.987325852178217</v>
      </c>
      <c r="K122" s="237">
        <v>31033.7</v>
      </c>
      <c r="L122" s="237">
        <f t="shared" si="6"/>
        <v>468.59999999999854</v>
      </c>
    </row>
    <row r="123" spans="1:12" ht="33.9" customHeight="1" x14ac:dyDescent="0.25">
      <c r="A123" s="238" t="s">
        <v>114</v>
      </c>
      <c r="B123" s="239">
        <v>29936.5</v>
      </c>
      <c r="C123" s="240">
        <v>33039.5</v>
      </c>
      <c r="D123" s="239">
        <v>31112.1</v>
      </c>
      <c r="E123" s="241">
        <v>0</v>
      </c>
      <c r="F123" s="241">
        <v>0.1</v>
      </c>
      <c r="G123" s="242">
        <v>1144.7</v>
      </c>
      <c r="H123" s="240">
        <v>452.3</v>
      </c>
      <c r="I123" s="243">
        <f t="shared" si="8"/>
        <v>32709.199999999997</v>
      </c>
      <c r="J123" s="244">
        <f t="shared" si="7"/>
        <v>0.99000287534617648</v>
      </c>
      <c r="K123" s="245">
        <v>27805.400000000005</v>
      </c>
      <c r="L123" s="245">
        <f t="shared" si="6"/>
        <v>330.30000000000291</v>
      </c>
    </row>
    <row r="124" spans="1:12" ht="33.9" customHeight="1" x14ac:dyDescent="0.25">
      <c r="A124" s="238" t="s">
        <v>115</v>
      </c>
      <c r="B124" s="239">
        <v>2684.7000000000003</v>
      </c>
      <c r="C124" s="240">
        <v>2955.6</v>
      </c>
      <c r="D124" s="239">
        <v>2706.1000000000004</v>
      </c>
      <c r="E124" s="241">
        <v>0</v>
      </c>
      <c r="F124" s="241">
        <v>0</v>
      </c>
      <c r="G124" s="242">
        <v>106.1</v>
      </c>
      <c r="H124" s="240">
        <v>38.6</v>
      </c>
      <c r="I124" s="243">
        <f t="shared" si="8"/>
        <v>2850.8</v>
      </c>
      <c r="J124" s="244">
        <f t="shared" si="7"/>
        <v>0.96454188658817175</v>
      </c>
      <c r="K124" s="245">
        <v>2485.2999999999997</v>
      </c>
      <c r="L124" s="245">
        <f t="shared" si="6"/>
        <v>104.79999999999973</v>
      </c>
    </row>
    <row r="125" spans="1:12" ht="33.9" customHeight="1" x14ac:dyDescent="0.25">
      <c r="A125" s="238" t="s">
        <v>116</v>
      </c>
      <c r="B125" s="239">
        <v>778.4000000000002</v>
      </c>
      <c r="C125" s="240">
        <v>977.8</v>
      </c>
      <c r="D125" s="239">
        <v>916.10000000000014</v>
      </c>
      <c r="E125" s="241">
        <v>0</v>
      </c>
      <c r="F125" s="241">
        <v>0</v>
      </c>
      <c r="G125" s="242">
        <v>16</v>
      </c>
      <c r="H125" s="240">
        <v>12.2</v>
      </c>
      <c r="I125" s="243">
        <f t="shared" si="8"/>
        <v>944.30000000000018</v>
      </c>
      <c r="J125" s="244">
        <f t="shared" si="7"/>
        <v>0.96573941501329541</v>
      </c>
      <c r="K125" s="245">
        <v>743.00000000000011</v>
      </c>
      <c r="L125" s="245">
        <f t="shared" si="6"/>
        <v>33.499999999999773</v>
      </c>
    </row>
    <row r="126" spans="1:12" ht="33.9" customHeight="1" x14ac:dyDescent="0.25">
      <c r="A126" s="230" t="s">
        <v>117</v>
      </c>
      <c r="B126" s="231">
        <v>10218.400000000001</v>
      </c>
      <c r="C126" s="232">
        <v>11540.800000000001</v>
      </c>
      <c r="D126" s="231">
        <v>10756.699999999999</v>
      </c>
      <c r="E126" s="233">
        <v>0</v>
      </c>
      <c r="F126" s="233">
        <v>0</v>
      </c>
      <c r="G126" s="234">
        <v>353.90000000000003</v>
      </c>
      <c r="H126" s="232">
        <v>181.4</v>
      </c>
      <c r="I126" s="235">
        <f t="shared" si="8"/>
        <v>11291.999999999998</v>
      </c>
      <c r="J126" s="236">
        <f t="shared" si="7"/>
        <v>0.97844170248163009</v>
      </c>
      <c r="K126" s="237">
        <v>9325.9999999999982</v>
      </c>
      <c r="L126" s="237">
        <f t="shared" si="6"/>
        <v>248.80000000000291</v>
      </c>
    </row>
    <row r="127" spans="1:12" ht="33.9" customHeight="1" x14ac:dyDescent="0.25">
      <c r="A127" s="238" t="s">
        <v>118</v>
      </c>
      <c r="B127" s="239">
        <v>6876.7000000000007</v>
      </c>
      <c r="C127" s="240">
        <v>7638.9</v>
      </c>
      <c r="D127" s="239">
        <v>7199.1</v>
      </c>
      <c r="E127" s="241">
        <v>0</v>
      </c>
      <c r="F127" s="241">
        <v>0</v>
      </c>
      <c r="G127" s="242">
        <v>230.5</v>
      </c>
      <c r="H127" s="240">
        <v>68</v>
      </c>
      <c r="I127" s="243">
        <f t="shared" si="8"/>
        <v>7497.6</v>
      </c>
      <c r="J127" s="244">
        <f t="shared" si="7"/>
        <v>0.9815025723598948</v>
      </c>
      <c r="K127" s="245">
        <v>6374.4</v>
      </c>
      <c r="L127" s="245">
        <f t="shared" ref="L127:L182" si="9">C127-I127</f>
        <v>141.29999999999927</v>
      </c>
    </row>
    <row r="128" spans="1:12" ht="33.9" customHeight="1" x14ac:dyDescent="0.25">
      <c r="A128" s="238" t="s">
        <v>119</v>
      </c>
      <c r="B128" s="239">
        <v>3025.4</v>
      </c>
      <c r="C128" s="240">
        <v>3345.7999999999997</v>
      </c>
      <c r="D128" s="239">
        <v>3118.3999999999996</v>
      </c>
      <c r="E128" s="241">
        <v>0</v>
      </c>
      <c r="F128" s="241">
        <v>0</v>
      </c>
      <c r="G128" s="242">
        <v>110.10000000000001</v>
      </c>
      <c r="H128" s="240">
        <v>29.6</v>
      </c>
      <c r="I128" s="243">
        <f t="shared" si="8"/>
        <v>3258.0999999999995</v>
      </c>
      <c r="J128" s="244">
        <f t="shared" si="7"/>
        <v>0.97378803275748693</v>
      </c>
      <c r="K128" s="245">
        <v>2763.4999999999995</v>
      </c>
      <c r="L128" s="245">
        <f t="shared" si="9"/>
        <v>87.700000000000273</v>
      </c>
    </row>
    <row r="129" spans="1:12" ht="33.9" customHeight="1" x14ac:dyDescent="0.25">
      <c r="A129" s="273" t="s">
        <v>120</v>
      </c>
      <c r="B129" s="274">
        <v>220.6</v>
      </c>
      <c r="C129" s="275">
        <v>387.3</v>
      </c>
      <c r="D129" s="274">
        <v>306.89999999999998</v>
      </c>
      <c r="E129" s="276">
        <v>0</v>
      </c>
      <c r="F129" s="276">
        <v>0</v>
      </c>
      <c r="G129" s="277">
        <v>9.3000000000000007</v>
      </c>
      <c r="H129" s="275">
        <v>59.5</v>
      </c>
      <c r="I129" s="278">
        <f t="shared" si="8"/>
        <v>375.7</v>
      </c>
      <c r="J129" s="279">
        <f t="shared" si="7"/>
        <v>0.97004905757810478</v>
      </c>
      <c r="K129" s="280">
        <v>132.39999999999998</v>
      </c>
      <c r="L129" s="280">
        <f t="shared" si="9"/>
        <v>11.600000000000023</v>
      </c>
    </row>
    <row r="130" spans="1:12" ht="33.9" customHeight="1" thickBot="1" x14ac:dyDescent="0.3">
      <c r="A130" s="273" t="s">
        <v>121</v>
      </c>
      <c r="B130" s="274">
        <v>95.7</v>
      </c>
      <c r="C130" s="275">
        <v>168.8</v>
      </c>
      <c r="D130" s="274">
        <v>132.30000000000001</v>
      </c>
      <c r="E130" s="276">
        <v>0</v>
      </c>
      <c r="F130" s="276">
        <v>0</v>
      </c>
      <c r="G130" s="277">
        <v>4</v>
      </c>
      <c r="H130" s="275">
        <v>24.3</v>
      </c>
      <c r="I130" s="278">
        <f t="shared" si="8"/>
        <v>160.60000000000002</v>
      </c>
      <c r="J130" s="279">
        <f t="shared" si="7"/>
        <v>0.95142180094786732</v>
      </c>
      <c r="K130" s="280">
        <v>55.7</v>
      </c>
      <c r="L130" s="280">
        <f t="shared" si="9"/>
        <v>8.1999999999999886</v>
      </c>
    </row>
    <row r="131" spans="1:12" ht="33.9" customHeight="1" thickTop="1" x14ac:dyDescent="0.25">
      <c r="A131" s="222" t="s">
        <v>122</v>
      </c>
      <c r="B131" s="223">
        <v>43291.100000000006</v>
      </c>
      <c r="C131" s="224">
        <v>28841.4</v>
      </c>
      <c r="D131" s="223">
        <v>26284.3</v>
      </c>
      <c r="E131" s="225">
        <v>0</v>
      </c>
      <c r="F131" s="225">
        <v>0</v>
      </c>
      <c r="G131" s="226">
        <v>126.8</v>
      </c>
      <c r="H131" s="224">
        <v>23.4</v>
      </c>
      <c r="I131" s="227">
        <f t="shared" si="8"/>
        <v>26434.5</v>
      </c>
      <c r="J131" s="228">
        <f t="shared" si="7"/>
        <v>0.91654704695333789</v>
      </c>
      <c r="K131" s="229">
        <v>24017.899999999998</v>
      </c>
      <c r="L131" s="229">
        <f t="shared" si="9"/>
        <v>2406.9000000000015</v>
      </c>
    </row>
    <row r="132" spans="1:12" ht="33.9" customHeight="1" x14ac:dyDescent="0.25">
      <c r="A132" s="230" t="s">
        <v>123</v>
      </c>
      <c r="B132" s="231">
        <v>25497.9</v>
      </c>
      <c r="C132" s="232">
        <v>26586.9</v>
      </c>
      <c r="D132" s="231">
        <v>26284.3</v>
      </c>
      <c r="E132" s="233">
        <v>0</v>
      </c>
      <c r="F132" s="233">
        <v>0</v>
      </c>
      <c r="G132" s="234">
        <v>126.8</v>
      </c>
      <c r="H132" s="232">
        <v>23.4</v>
      </c>
      <c r="I132" s="235">
        <f t="shared" si="8"/>
        <v>26434.5</v>
      </c>
      <c r="J132" s="236">
        <f t="shared" si="7"/>
        <v>0.9942678537174322</v>
      </c>
      <c r="K132" s="237">
        <v>24017.899999999998</v>
      </c>
      <c r="L132" s="237">
        <f t="shared" si="9"/>
        <v>152.40000000000146</v>
      </c>
    </row>
    <row r="133" spans="1:12" ht="33.9" customHeight="1" x14ac:dyDescent="0.25">
      <c r="A133" s="238" t="s">
        <v>124</v>
      </c>
      <c r="B133" s="239">
        <v>25491.9</v>
      </c>
      <c r="C133" s="240">
        <v>26584.6</v>
      </c>
      <c r="D133" s="239">
        <v>26284.3</v>
      </c>
      <c r="E133" s="241">
        <v>0</v>
      </c>
      <c r="F133" s="241">
        <v>0</v>
      </c>
      <c r="G133" s="242">
        <v>126.8</v>
      </c>
      <c r="H133" s="240">
        <v>23.4</v>
      </c>
      <c r="I133" s="243">
        <f t="shared" si="8"/>
        <v>26434.5</v>
      </c>
      <c r="J133" s="244">
        <f t="shared" si="7"/>
        <v>0.99435387404738085</v>
      </c>
      <c r="K133" s="245">
        <v>24017.899999999998</v>
      </c>
      <c r="L133" s="245">
        <f t="shared" si="9"/>
        <v>150.09999999999854</v>
      </c>
    </row>
    <row r="134" spans="1:12" ht="35.1" customHeight="1" x14ac:dyDescent="0.25">
      <c r="A134" s="265" t="s">
        <v>125</v>
      </c>
      <c r="B134" s="266">
        <v>17793.2</v>
      </c>
      <c r="C134" s="267">
        <v>2254.5</v>
      </c>
      <c r="D134" s="266">
        <v>0</v>
      </c>
      <c r="E134" s="268">
        <v>0</v>
      </c>
      <c r="F134" s="268">
        <v>0</v>
      </c>
      <c r="G134" s="269">
        <v>0</v>
      </c>
      <c r="H134" s="267">
        <v>0</v>
      </c>
      <c r="I134" s="270">
        <f t="shared" si="8"/>
        <v>0</v>
      </c>
      <c r="J134" s="271">
        <f t="shared" si="7"/>
        <v>0</v>
      </c>
      <c r="K134" s="272">
        <v>0</v>
      </c>
      <c r="L134" s="272">
        <f t="shared" si="9"/>
        <v>2254.5</v>
      </c>
    </row>
    <row r="135" spans="1:12" ht="35.1" customHeight="1" thickBot="1" x14ac:dyDescent="0.3">
      <c r="A135" s="214" t="s">
        <v>126</v>
      </c>
      <c r="B135" s="281">
        <v>125599.99999999999</v>
      </c>
      <c r="C135" s="282">
        <v>143918.19999999998</v>
      </c>
      <c r="D135" s="281">
        <v>96815</v>
      </c>
      <c r="E135" s="283">
        <v>69.8</v>
      </c>
      <c r="F135" s="283">
        <v>4481.7</v>
      </c>
      <c r="G135" s="284">
        <v>17891.400000000001</v>
      </c>
      <c r="H135" s="282">
        <v>8522.1</v>
      </c>
      <c r="I135" s="285">
        <f t="shared" si="8"/>
        <v>127780</v>
      </c>
      <c r="J135" s="286">
        <f t="shared" ref="J135:J192" si="10">IF(ISERR((I135/C135)),0,(I135/C135))</f>
        <v>0.88786546802280752</v>
      </c>
      <c r="K135" s="287">
        <v>99579.569999999978</v>
      </c>
      <c r="L135" s="287">
        <f t="shared" si="9"/>
        <v>16138.199999999983</v>
      </c>
    </row>
    <row r="136" spans="1:12" ht="35.1" customHeight="1" thickTop="1" x14ac:dyDescent="0.25">
      <c r="A136" s="222" t="s">
        <v>127</v>
      </c>
      <c r="B136" s="223">
        <v>67604.60000000002</v>
      </c>
      <c r="C136" s="224">
        <v>80737.7</v>
      </c>
      <c r="D136" s="223">
        <v>53964.9</v>
      </c>
      <c r="E136" s="225">
        <v>6.6000000000000005</v>
      </c>
      <c r="F136" s="225">
        <v>3798.9</v>
      </c>
      <c r="G136" s="226">
        <v>11148.4</v>
      </c>
      <c r="H136" s="224">
        <v>5814.5</v>
      </c>
      <c r="I136" s="227">
        <f t="shared" si="8"/>
        <v>74733.3</v>
      </c>
      <c r="J136" s="228">
        <f t="shared" si="10"/>
        <v>0.92563077719578346</v>
      </c>
      <c r="K136" s="229">
        <v>61055.369999999995</v>
      </c>
      <c r="L136" s="229">
        <f t="shared" si="9"/>
        <v>6004.3999999999942</v>
      </c>
    </row>
    <row r="137" spans="1:12" ht="35.1" customHeight="1" x14ac:dyDescent="0.25">
      <c r="A137" s="230" t="s">
        <v>128</v>
      </c>
      <c r="B137" s="231">
        <v>40712.6</v>
      </c>
      <c r="C137" s="232">
        <v>48753.4</v>
      </c>
      <c r="D137" s="231">
        <v>27503.799999999996</v>
      </c>
      <c r="E137" s="233">
        <v>0</v>
      </c>
      <c r="F137" s="233">
        <v>3792.7000000000003</v>
      </c>
      <c r="G137" s="234">
        <v>8256.2000000000007</v>
      </c>
      <c r="H137" s="232">
        <v>5639</v>
      </c>
      <c r="I137" s="235">
        <f t="shared" si="8"/>
        <v>45191.7</v>
      </c>
      <c r="J137" s="236">
        <f t="shared" si="10"/>
        <v>0.92694458232656585</v>
      </c>
      <c r="K137" s="237">
        <v>37178</v>
      </c>
      <c r="L137" s="237">
        <f t="shared" si="9"/>
        <v>3561.7000000000044</v>
      </c>
    </row>
    <row r="138" spans="1:12" ht="35.1" customHeight="1" x14ac:dyDescent="0.25">
      <c r="A138" s="238" t="s">
        <v>129</v>
      </c>
      <c r="B138" s="239">
        <v>14613.6</v>
      </c>
      <c r="C138" s="240">
        <v>18360.900000000001</v>
      </c>
      <c r="D138" s="239">
        <v>8951.1999999999989</v>
      </c>
      <c r="E138" s="241">
        <v>0</v>
      </c>
      <c r="F138" s="241">
        <v>799.3</v>
      </c>
      <c r="G138" s="242">
        <v>2578.3000000000002</v>
      </c>
      <c r="H138" s="240">
        <v>5244.1</v>
      </c>
      <c r="I138" s="243">
        <f t="shared" si="8"/>
        <v>17572.900000000001</v>
      </c>
      <c r="J138" s="244">
        <f t="shared" si="10"/>
        <v>0.95708271381032517</v>
      </c>
      <c r="K138" s="245">
        <v>19303.400000000001</v>
      </c>
      <c r="L138" s="245">
        <f t="shared" si="9"/>
        <v>788</v>
      </c>
    </row>
    <row r="139" spans="1:12" ht="35.1" customHeight="1" x14ac:dyDescent="0.25">
      <c r="A139" s="238" t="s">
        <v>130</v>
      </c>
      <c r="B139" s="239">
        <v>12233.4</v>
      </c>
      <c r="C139" s="240">
        <v>13488.7</v>
      </c>
      <c r="D139" s="239">
        <v>10417.799999999997</v>
      </c>
      <c r="E139" s="241">
        <v>0</v>
      </c>
      <c r="F139" s="241">
        <v>2000.5</v>
      </c>
      <c r="G139" s="242">
        <v>254.5</v>
      </c>
      <c r="H139" s="240">
        <v>2</v>
      </c>
      <c r="I139" s="243">
        <f t="shared" si="8"/>
        <v>12674.799999999997</v>
      </c>
      <c r="J139" s="244">
        <f t="shared" si="10"/>
        <v>0.93966060480253821</v>
      </c>
      <c r="K139" s="245">
        <v>7672.7</v>
      </c>
      <c r="L139" s="245">
        <f t="shared" si="9"/>
        <v>813.90000000000327</v>
      </c>
    </row>
    <row r="140" spans="1:12" ht="35.1" customHeight="1" x14ac:dyDescent="0.25">
      <c r="A140" s="238" t="s">
        <v>131</v>
      </c>
      <c r="B140" s="239">
        <v>10007.200000000001</v>
      </c>
      <c r="C140" s="240">
        <v>8353.4</v>
      </c>
      <c r="D140" s="239">
        <v>2379.9</v>
      </c>
      <c r="E140" s="241">
        <v>0</v>
      </c>
      <c r="F140" s="241">
        <v>992.9</v>
      </c>
      <c r="G140" s="242">
        <v>3491.7000000000003</v>
      </c>
      <c r="H140" s="240">
        <v>320</v>
      </c>
      <c r="I140" s="243">
        <f t="shared" si="8"/>
        <v>7184.5</v>
      </c>
      <c r="J140" s="244">
        <f t="shared" si="10"/>
        <v>0.86006895395886707</v>
      </c>
      <c r="K140" s="245">
        <v>5581.3</v>
      </c>
      <c r="L140" s="245">
        <f t="shared" si="9"/>
        <v>1168.8999999999996</v>
      </c>
    </row>
    <row r="141" spans="1:12" ht="35.1" customHeight="1" x14ac:dyDescent="0.25">
      <c r="A141" s="253" t="s">
        <v>132</v>
      </c>
      <c r="B141" s="246">
        <v>3858.3999999999996</v>
      </c>
      <c r="C141" s="247">
        <v>8550.4</v>
      </c>
      <c r="D141" s="246">
        <v>5754.9</v>
      </c>
      <c r="E141" s="248">
        <v>0</v>
      </c>
      <c r="F141" s="248">
        <v>0</v>
      </c>
      <c r="G141" s="249">
        <v>1931.7</v>
      </c>
      <c r="H141" s="247">
        <v>72.900000000000006</v>
      </c>
      <c r="I141" s="243">
        <f t="shared" si="8"/>
        <v>7759.4999999999991</v>
      </c>
      <c r="J141" s="251">
        <f t="shared" si="10"/>
        <v>0.9075014034431137</v>
      </c>
      <c r="K141" s="252">
        <v>4620.5999999999995</v>
      </c>
      <c r="L141" s="252">
        <f t="shared" si="9"/>
        <v>790.90000000000055</v>
      </c>
    </row>
    <row r="142" spans="1:12" ht="35.1" customHeight="1" x14ac:dyDescent="0.25">
      <c r="A142" s="230" t="s">
        <v>133</v>
      </c>
      <c r="B142" s="231">
        <v>6008.6</v>
      </c>
      <c r="C142" s="232">
        <v>8293.7999999999993</v>
      </c>
      <c r="D142" s="231">
        <v>7607.9000000000005</v>
      </c>
      <c r="E142" s="233">
        <v>4.9000000000000004</v>
      </c>
      <c r="F142" s="233">
        <v>0</v>
      </c>
      <c r="G142" s="234">
        <v>353.4</v>
      </c>
      <c r="H142" s="232">
        <v>22.7</v>
      </c>
      <c r="I142" s="235">
        <f t="shared" si="8"/>
        <v>7988.9</v>
      </c>
      <c r="J142" s="236">
        <f t="shared" si="10"/>
        <v>0.9632375991704647</v>
      </c>
      <c r="K142" s="237">
        <v>7007.0999999999985</v>
      </c>
      <c r="L142" s="237">
        <f t="shared" si="9"/>
        <v>304.89999999999964</v>
      </c>
    </row>
    <row r="143" spans="1:12" ht="35.1" customHeight="1" x14ac:dyDescent="0.25">
      <c r="A143" s="238" t="s">
        <v>134</v>
      </c>
      <c r="B143" s="239">
        <v>2973.1000000000004</v>
      </c>
      <c r="C143" s="240">
        <v>3015.7000000000003</v>
      </c>
      <c r="D143" s="239">
        <v>2510.3000000000002</v>
      </c>
      <c r="E143" s="241">
        <v>3.7</v>
      </c>
      <c r="F143" s="241">
        <v>0</v>
      </c>
      <c r="G143" s="242">
        <v>283.7</v>
      </c>
      <c r="H143" s="240">
        <v>13.8</v>
      </c>
      <c r="I143" s="243">
        <f t="shared" si="8"/>
        <v>2811.5</v>
      </c>
      <c r="J143" s="244">
        <f t="shared" si="10"/>
        <v>0.93228769439931014</v>
      </c>
      <c r="K143" s="245">
        <v>2716.2999999999993</v>
      </c>
      <c r="L143" s="245">
        <f t="shared" si="9"/>
        <v>204.20000000000027</v>
      </c>
    </row>
    <row r="144" spans="1:12" ht="35.1" customHeight="1" x14ac:dyDescent="0.25">
      <c r="A144" s="238" t="s">
        <v>135</v>
      </c>
      <c r="B144" s="239">
        <v>252.09999999999997</v>
      </c>
      <c r="C144" s="240">
        <v>261.59999999999997</v>
      </c>
      <c r="D144" s="239">
        <v>156</v>
      </c>
      <c r="E144" s="241">
        <v>1.2</v>
      </c>
      <c r="F144" s="241">
        <v>0</v>
      </c>
      <c r="G144" s="242">
        <v>47.000000000000007</v>
      </c>
      <c r="H144" s="240">
        <v>3.4</v>
      </c>
      <c r="I144" s="243">
        <f t="shared" si="8"/>
        <v>207.6</v>
      </c>
      <c r="J144" s="244">
        <f t="shared" si="10"/>
        <v>0.79357798165137627</v>
      </c>
      <c r="K144" s="245">
        <v>164.4</v>
      </c>
      <c r="L144" s="245">
        <f t="shared" si="9"/>
        <v>53.999999999999972</v>
      </c>
    </row>
    <row r="145" spans="1:12" ht="33.9" customHeight="1" x14ac:dyDescent="0.25">
      <c r="A145" s="238" t="s">
        <v>136</v>
      </c>
      <c r="B145" s="239">
        <v>2783.2</v>
      </c>
      <c r="C145" s="240">
        <v>5016.2999999999993</v>
      </c>
      <c r="D145" s="239">
        <v>4941.6000000000004</v>
      </c>
      <c r="E145" s="241">
        <v>0</v>
      </c>
      <c r="F145" s="241">
        <v>0</v>
      </c>
      <c r="G145" s="242">
        <v>22.700000000000003</v>
      </c>
      <c r="H145" s="240">
        <v>5.5</v>
      </c>
      <c r="I145" s="243">
        <f t="shared" si="8"/>
        <v>4969.8</v>
      </c>
      <c r="J145" s="244">
        <f t="shared" si="10"/>
        <v>0.99073021948448081</v>
      </c>
      <c r="K145" s="245">
        <v>4126.3999999999987</v>
      </c>
      <c r="L145" s="245">
        <f t="shared" si="9"/>
        <v>46.499999999999091</v>
      </c>
    </row>
    <row r="146" spans="1:12" ht="33.9" customHeight="1" x14ac:dyDescent="0.25">
      <c r="A146" s="265" t="s">
        <v>137</v>
      </c>
      <c r="B146" s="266">
        <v>669.19999999999993</v>
      </c>
      <c r="C146" s="267">
        <v>686.5</v>
      </c>
      <c r="D146" s="266">
        <v>373.8</v>
      </c>
      <c r="E146" s="268">
        <v>0</v>
      </c>
      <c r="F146" s="268">
        <v>0</v>
      </c>
      <c r="G146" s="269">
        <v>186.5</v>
      </c>
      <c r="H146" s="267">
        <v>10</v>
      </c>
      <c r="I146" s="270">
        <f t="shared" si="8"/>
        <v>570.29999999999995</v>
      </c>
      <c r="J146" s="271">
        <f t="shared" si="10"/>
        <v>0.8307356154406409</v>
      </c>
      <c r="K146" s="272">
        <v>515.4</v>
      </c>
      <c r="L146" s="272">
        <f t="shared" si="9"/>
        <v>116.20000000000005</v>
      </c>
    </row>
    <row r="147" spans="1:12" ht="33.9" customHeight="1" x14ac:dyDescent="0.25">
      <c r="A147" s="253" t="s">
        <v>134</v>
      </c>
      <c r="B147" s="246">
        <v>578.69999999999993</v>
      </c>
      <c r="C147" s="247">
        <v>590.20000000000005</v>
      </c>
      <c r="D147" s="246">
        <v>331</v>
      </c>
      <c r="E147" s="248">
        <v>0</v>
      </c>
      <c r="F147" s="248">
        <v>0</v>
      </c>
      <c r="G147" s="249">
        <v>160.69999999999999</v>
      </c>
      <c r="H147" s="247">
        <v>8.8000000000000007</v>
      </c>
      <c r="I147" s="250">
        <f t="shared" si="8"/>
        <v>500.5</v>
      </c>
      <c r="J147" s="251">
        <f t="shared" si="10"/>
        <v>0.84801762114537438</v>
      </c>
      <c r="K147" s="252">
        <v>467</v>
      </c>
      <c r="L147" s="252">
        <f t="shared" si="9"/>
        <v>89.700000000000045</v>
      </c>
    </row>
    <row r="148" spans="1:12" ht="33.9" customHeight="1" x14ac:dyDescent="0.25">
      <c r="A148" s="238" t="s">
        <v>135</v>
      </c>
      <c r="B148" s="239">
        <v>90.5</v>
      </c>
      <c r="C148" s="240">
        <v>96.300000000000011</v>
      </c>
      <c r="D148" s="239">
        <v>42.800000000000004</v>
      </c>
      <c r="E148" s="241">
        <v>0</v>
      </c>
      <c r="F148" s="241">
        <v>0</v>
      </c>
      <c r="G148" s="242">
        <v>25.8</v>
      </c>
      <c r="H148" s="240">
        <v>1.2</v>
      </c>
      <c r="I148" s="243">
        <f t="shared" si="8"/>
        <v>69.800000000000011</v>
      </c>
      <c r="J148" s="244">
        <f t="shared" si="10"/>
        <v>0.72481827622014539</v>
      </c>
      <c r="K148" s="245">
        <v>48.4</v>
      </c>
      <c r="L148" s="245">
        <f t="shared" si="9"/>
        <v>26.5</v>
      </c>
    </row>
    <row r="149" spans="1:12" ht="33.9" customHeight="1" x14ac:dyDescent="0.25">
      <c r="A149" s="230" t="s">
        <v>138</v>
      </c>
      <c r="B149" s="231">
        <v>2871.3999999999996</v>
      </c>
      <c r="C149" s="232">
        <v>3022.5</v>
      </c>
      <c r="D149" s="231">
        <v>1869.9</v>
      </c>
      <c r="E149" s="233">
        <v>1.7</v>
      </c>
      <c r="F149" s="233">
        <v>4.9000000000000004</v>
      </c>
      <c r="G149" s="234">
        <v>721.6</v>
      </c>
      <c r="H149" s="232">
        <v>25.8</v>
      </c>
      <c r="I149" s="235">
        <f t="shared" si="8"/>
        <v>2623.9000000000005</v>
      </c>
      <c r="J149" s="236">
        <f t="shared" si="10"/>
        <v>0.86812241521918965</v>
      </c>
      <c r="K149" s="237">
        <v>2234.87</v>
      </c>
      <c r="L149" s="237">
        <f t="shared" si="9"/>
        <v>398.59999999999945</v>
      </c>
    </row>
    <row r="150" spans="1:12" ht="33.9" customHeight="1" x14ac:dyDescent="0.25">
      <c r="A150" s="238" t="s">
        <v>139</v>
      </c>
      <c r="B150" s="239">
        <v>1628</v>
      </c>
      <c r="C150" s="240">
        <v>1545.5</v>
      </c>
      <c r="D150" s="239">
        <v>1051</v>
      </c>
      <c r="E150" s="241">
        <v>1.7</v>
      </c>
      <c r="F150" s="241">
        <v>0</v>
      </c>
      <c r="G150" s="242">
        <v>306.3</v>
      </c>
      <c r="H150" s="240">
        <v>12.3</v>
      </c>
      <c r="I150" s="243">
        <f t="shared" si="8"/>
        <v>1371.3</v>
      </c>
      <c r="J150" s="244">
        <f t="shared" si="10"/>
        <v>0.88728566806858622</v>
      </c>
      <c r="K150" s="245">
        <v>1218.8700000000001</v>
      </c>
      <c r="L150" s="245">
        <f t="shared" si="9"/>
        <v>174.20000000000005</v>
      </c>
    </row>
    <row r="151" spans="1:12" ht="33.9" customHeight="1" x14ac:dyDescent="0.25">
      <c r="A151" s="238" t="s">
        <v>140</v>
      </c>
      <c r="B151" s="239">
        <v>1243.3999999999999</v>
      </c>
      <c r="C151" s="240">
        <v>1477</v>
      </c>
      <c r="D151" s="239">
        <v>818.9</v>
      </c>
      <c r="E151" s="241">
        <v>0</v>
      </c>
      <c r="F151" s="241">
        <v>4.9000000000000004</v>
      </c>
      <c r="G151" s="242">
        <v>415.3</v>
      </c>
      <c r="H151" s="240">
        <v>13.5</v>
      </c>
      <c r="I151" s="243">
        <f t="shared" si="8"/>
        <v>1252.5999999999999</v>
      </c>
      <c r="J151" s="244">
        <f t="shared" si="10"/>
        <v>0.84807041299932284</v>
      </c>
      <c r="K151" s="245">
        <v>1015.9999999999999</v>
      </c>
      <c r="L151" s="245">
        <f t="shared" si="9"/>
        <v>224.40000000000009</v>
      </c>
    </row>
    <row r="152" spans="1:12" ht="33.9" customHeight="1" x14ac:dyDescent="0.25">
      <c r="A152" s="230" t="s">
        <v>141</v>
      </c>
      <c r="B152" s="231">
        <v>27.3</v>
      </c>
      <c r="C152" s="232">
        <v>32.900000000000006</v>
      </c>
      <c r="D152" s="231">
        <v>15.999999999999996</v>
      </c>
      <c r="E152" s="233">
        <v>0</v>
      </c>
      <c r="F152" s="233">
        <v>0</v>
      </c>
      <c r="G152" s="234">
        <v>10.4</v>
      </c>
      <c r="H152" s="232">
        <v>0.7</v>
      </c>
      <c r="I152" s="235">
        <f t="shared" si="8"/>
        <v>27.099999999999998</v>
      </c>
      <c r="J152" s="236">
        <f t="shared" si="10"/>
        <v>0.8237082066869299</v>
      </c>
      <c r="K152" s="237">
        <v>15.200000000000001</v>
      </c>
      <c r="L152" s="237">
        <f t="shared" si="9"/>
        <v>5.8000000000000078</v>
      </c>
    </row>
    <row r="153" spans="1:12" ht="33.9" customHeight="1" x14ac:dyDescent="0.25">
      <c r="A153" s="238" t="s">
        <v>142</v>
      </c>
      <c r="B153" s="239">
        <v>27</v>
      </c>
      <c r="C153" s="240">
        <v>32.400000000000006</v>
      </c>
      <c r="D153" s="239">
        <v>15.799999999999997</v>
      </c>
      <c r="E153" s="241">
        <v>0</v>
      </c>
      <c r="F153" s="241">
        <v>0</v>
      </c>
      <c r="G153" s="242">
        <v>10.4</v>
      </c>
      <c r="H153" s="240">
        <v>0.7</v>
      </c>
      <c r="I153" s="243">
        <f t="shared" si="8"/>
        <v>26.899999999999995</v>
      </c>
      <c r="J153" s="244">
        <f t="shared" si="10"/>
        <v>0.8302469135802466</v>
      </c>
      <c r="K153" s="245">
        <v>15.200000000000001</v>
      </c>
      <c r="L153" s="245">
        <f t="shared" si="9"/>
        <v>5.5000000000000107</v>
      </c>
    </row>
    <row r="154" spans="1:12" ht="33.9" customHeight="1" x14ac:dyDescent="0.25">
      <c r="A154" s="238" t="s">
        <v>143</v>
      </c>
      <c r="B154" s="239">
        <v>0.3</v>
      </c>
      <c r="C154" s="240">
        <v>0.5</v>
      </c>
      <c r="D154" s="239">
        <v>0.2</v>
      </c>
      <c r="E154" s="241">
        <v>0</v>
      </c>
      <c r="F154" s="241">
        <v>0</v>
      </c>
      <c r="G154" s="242">
        <v>0</v>
      </c>
      <c r="H154" s="240">
        <v>0</v>
      </c>
      <c r="I154" s="243">
        <f t="shared" si="8"/>
        <v>0.2</v>
      </c>
      <c r="J154" s="244">
        <f t="shared" si="10"/>
        <v>0.4</v>
      </c>
      <c r="K154" s="245">
        <v>0</v>
      </c>
      <c r="L154" s="245">
        <f t="shared" si="9"/>
        <v>0.3</v>
      </c>
    </row>
    <row r="155" spans="1:12" ht="33.9" customHeight="1" x14ac:dyDescent="0.25">
      <c r="A155" s="230" t="s">
        <v>144</v>
      </c>
      <c r="B155" s="231">
        <v>1221.3</v>
      </c>
      <c r="C155" s="232">
        <v>1695.4</v>
      </c>
      <c r="D155" s="231">
        <v>962.50000000000011</v>
      </c>
      <c r="E155" s="233">
        <v>0</v>
      </c>
      <c r="F155" s="233">
        <v>0.1</v>
      </c>
      <c r="G155" s="234">
        <v>447.6</v>
      </c>
      <c r="H155" s="232">
        <v>25.3</v>
      </c>
      <c r="I155" s="235">
        <f t="shared" si="8"/>
        <v>1435.5000000000002</v>
      </c>
      <c r="J155" s="236">
        <f t="shared" si="10"/>
        <v>0.84670284298690579</v>
      </c>
      <c r="K155" s="237">
        <v>967.29999999999984</v>
      </c>
      <c r="L155" s="237">
        <f t="shared" si="9"/>
        <v>259.89999999999986</v>
      </c>
    </row>
    <row r="156" spans="1:12" ht="33.9" customHeight="1" x14ac:dyDescent="0.25">
      <c r="A156" s="238" t="s">
        <v>145</v>
      </c>
      <c r="B156" s="239">
        <v>425.70000000000005</v>
      </c>
      <c r="C156" s="240">
        <v>596.90000000000009</v>
      </c>
      <c r="D156" s="239">
        <v>328.5</v>
      </c>
      <c r="E156" s="241">
        <v>0</v>
      </c>
      <c r="F156" s="241">
        <v>0.1</v>
      </c>
      <c r="G156" s="242">
        <v>167.5</v>
      </c>
      <c r="H156" s="240">
        <v>10.3</v>
      </c>
      <c r="I156" s="243">
        <f t="shared" si="8"/>
        <v>506.40000000000003</v>
      </c>
      <c r="J156" s="244">
        <f t="shared" si="10"/>
        <v>0.8483833137879041</v>
      </c>
      <c r="K156" s="245">
        <v>324.39999999999992</v>
      </c>
      <c r="L156" s="245">
        <f t="shared" si="9"/>
        <v>90.500000000000057</v>
      </c>
    </row>
    <row r="157" spans="1:12" ht="33.9" customHeight="1" x14ac:dyDescent="0.25">
      <c r="A157" s="238" t="s">
        <v>146</v>
      </c>
      <c r="B157" s="239">
        <v>69.899999999999991</v>
      </c>
      <c r="C157" s="240">
        <v>68.699999999999989</v>
      </c>
      <c r="D157" s="239">
        <v>27.5</v>
      </c>
      <c r="E157" s="241">
        <v>0</v>
      </c>
      <c r="F157" s="241">
        <v>0</v>
      </c>
      <c r="G157" s="242">
        <v>18.100000000000001</v>
      </c>
      <c r="H157" s="240">
        <v>6.6999999999999993</v>
      </c>
      <c r="I157" s="243">
        <f t="shared" si="8"/>
        <v>52.3</v>
      </c>
      <c r="J157" s="244">
        <f t="shared" si="10"/>
        <v>0.76128093158660848</v>
      </c>
      <c r="K157" s="245">
        <v>39.4</v>
      </c>
      <c r="L157" s="245">
        <f t="shared" si="9"/>
        <v>16.399999999999991</v>
      </c>
    </row>
    <row r="158" spans="1:12" ht="33.9" customHeight="1" x14ac:dyDescent="0.25">
      <c r="A158" s="238" t="s">
        <v>147</v>
      </c>
      <c r="B158" s="239">
        <v>67.600000000000009</v>
      </c>
      <c r="C158" s="240">
        <v>85.399999999999991</v>
      </c>
      <c r="D158" s="239">
        <v>66.099999999999994</v>
      </c>
      <c r="E158" s="241">
        <v>0</v>
      </c>
      <c r="F158" s="241">
        <v>0</v>
      </c>
      <c r="G158" s="242">
        <v>10.7</v>
      </c>
      <c r="H158" s="240">
        <v>0.6</v>
      </c>
      <c r="I158" s="243">
        <f t="shared" si="8"/>
        <v>77.399999999999991</v>
      </c>
      <c r="J158" s="244">
        <f t="shared" si="10"/>
        <v>0.90632318501170961</v>
      </c>
      <c r="K158" s="245">
        <v>46.199999999999996</v>
      </c>
      <c r="L158" s="245">
        <f t="shared" si="9"/>
        <v>8</v>
      </c>
    </row>
    <row r="159" spans="1:12" ht="33.9" customHeight="1" x14ac:dyDescent="0.25">
      <c r="A159" s="238" t="s">
        <v>148</v>
      </c>
      <c r="B159" s="239">
        <v>658.1</v>
      </c>
      <c r="C159" s="240">
        <v>944.4</v>
      </c>
      <c r="D159" s="239">
        <v>540.40000000000009</v>
      </c>
      <c r="E159" s="241">
        <v>0</v>
      </c>
      <c r="F159" s="241">
        <v>0</v>
      </c>
      <c r="G159" s="242">
        <v>251.3</v>
      </c>
      <c r="H159" s="240">
        <v>7.6999999999999993</v>
      </c>
      <c r="I159" s="243">
        <f t="shared" si="8"/>
        <v>799.40000000000009</v>
      </c>
      <c r="J159" s="244">
        <f t="shared" si="10"/>
        <v>0.84646336298178748</v>
      </c>
      <c r="K159" s="245">
        <v>557.29999999999995</v>
      </c>
      <c r="L159" s="245">
        <f t="shared" si="9"/>
        <v>144.99999999999989</v>
      </c>
    </row>
    <row r="160" spans="1:12" ht="33.9" customHeight="1" x14ac:dyDescent="0.25">
      <c r="A160" s="230" t="s">
        <v>149</v>
      </c>
      <c r="B160" s="231">
        <v>13544.199999999999</v>
      </c>
      <c r="C160" s="232">
        <v>15934.3</v>
      </c>
      <c r="D160" s="231">
        <v>14634</v>
      </c>
      <c r="E160" s="233">
        <v>0</v>
      </c>
      <c r="F160" s="233">
        <v>0</v>
      </c>
      <c r="G160" s="234">
        <v>199.9</v>
      </c>
      <c r="H160" s="232">
        <v>16.899999999999999</v>
      </c>
      <c r="I160" s="235">
        <f t="shared" si="8"/>
        <v>14850.8</v>
      </c>
      <c r="J160" s="236">
        <f t="shared" si="10"/>
        <v>0.93200203334944109</v>
      </c>
      <c r="K160" s="237">
        <v>11638.5</v>
      </c>
      <c r="L160" s="237">
        <f t="shared" si="9"/>
        <v>1083.5</v>
      </c>
    </row>
    <row r="161" spans="1:12" ht="33.9" customHeight="1" x14ac:dyDescent="0.25">
      <c r="A161" s="238" t="s">
        <v>150</v>
      </c>
      <c r="B161" s="239">
        <v>2729.5</v>
      </c>
      <c r="C161" s="240">
        <v>3509.3</v>
      </c>
      <c r="D161" s="239">
        <v>3161.5000000000005</v>
      </c>
      <c r="E161" s="241">
        <v>0</v>
      </c>
      <c r="F161" s="241">
        <v>0</v>
      </c>
      <c r="G161" s="242">
        <v>59.400000000000006</v>
      </c>
      <c r="H161" s="240">
        <v>4.6999999999999993</v>
      </c>
      <c r="I161" s="243">
        <f t="shared" si="8"/>
        <v>3225.6000000000004</v>
      </c>
      <c r="J161" s="244">
        <f t="shared" si="10"/>
        <v>0.91915766677115096</v>
      </c>
      <c r="K161" s="245">
        <v>1938.8999999999999</v>
      </c>
      <c r="L161" s="245">
        <f t="shared" si="9"/>
        <v>283.69999999999982</v>
      </c>
    </row>
    <row r="162" spans="1:12" ht="33.9" customHeight="1" x14ac:dyDescent="0.25">
      <c r="A162" s="238" t="s">
        <v>151</v>
      </c>
      <c r="B162" s="239">
        <v>10814.7</v>
      </c>
      <c r="C162" s="240">
        <v>12425</v>
      </c>
      <c r="D162" s="239">
        <v>11472.5</v>
      </c>
      <c r="E162" s="241">
        <v>0</v>
      </c>
      <c r="F162" s="241">
        <v>0</v>
      </c>
      <c r="G162" s="242">
        <v>140.5</v>
      </c>
      <c r="H162" s="240">
        <v>12.2</v>
      </c>
      <c r="I162" s="243">
        <f t="shared" si="8"/>
        <v>11625.2</v>
      </c>
      <c r="J162" s="244">
        <f t="shared" si="10"/>
        <v>0.93562977867203223</v>
      </c>
      <c r="K162" s="245">
        <v>9699.6</v>
      </c>
      <c r="L162" s="245">
        <f t="shared" si="9"/>
        <v>799.79999999999927</v>
      </c>
    </row>
    <row r="163" spans="1:12" ht="33.9" customHeight="1" x14ac:dyDescent="0.25">
      <c r="A163" s="230" t="s">
        <v>152</v>
      </c>
      <c r="B163" s="231">
        <v>2052.6</v>
      </c>
      <c r="C163" s="232">
        <v>1814.8</v>
      </c>
      <c r="D163" s="231">
        <v>990.59999999999991</v>
      </c>
      <c r="E163" s="233">
        <v>0</v>
      </c>
      <c r="F163" s="233">
        <v>1.2</v>
      </c>
      <c r="G163" s="234">
        <v>544.90000000000009</v>
      </c>
      <c r="H163" s="232">
        <v>74.099999999999994</v>
      </c>
      <c r="I163" s="235">
        <f t="shared" si="8"/>
        <v>1610.8</v>
      </c>
      <c r="J163" s="236">
        <f t="shared" si="10"/>
        <v>0.8875909191095438</v>
      </c>
      <c r="K163" s="237">
        <v>1035.0999999999999</v>
      </c>
      <c r="L163" s="237">
        <f t="shared" si="9"/>
        <v>204</v>
      </c>
    </row>
    <row r="164" spans="1:12" ht="33.9" customHeight="1" x14ac:dyDescent="0.25">
      <c r="A164" s="238" t="s">
        <v>153</v>
      </c>
      <c r="B164" s="239">
        <v>98.499999999999986</v>
      </c>
      <c r="C164" s="240">
        <v>89.5</v>
      </c>
      <c r="D164" s="239">
        <v>68.3</v>
      </c>
      <c r="E164" s="241">
        <v>0</v>
      </c>
      <c r="F164" s="241">
        <v>0</v>
      </c>
      <c r="G164" s="242">
        <v>14.899999999999999</v>
      </c>
      <c r="H164" s="240">
        <v>0</v>
      </c>
      <c r="I164" s="243">
        <f t="shared" si="8"/>
        <v>83.199999999999989</v>
      </c>
      <c r="J164" s="244">
        <f t="shared" si="10"/>
        <v>0.92960893854748594</v>
      </c>
      <c r="K164" s="245">
        <v>83.200000000000017</v>
      </c>
      <c r="L164" s="245">
        <f t="shared" si="9"/>
        <v>6.3000000000000114</v>
      </c>
    </row>
    <row r="165" spans="1:12" ht="33.9" customHeight="1" x14ac:dyDescent="0.25">
      <c r="A165" s="238" t="s">
        <v>154</v>
      </c>
      <c r="B165" s="239">
        <v>10.6</v>
      </c>
      <c r="C165" s="240">
        <v>16.500000000000004</v>
      </c>
      <c r="D165" s="239">
        <v>5.5</v>
      </c>
      <c r="E165" s="241">
        <v>0</v>
      </c>
      <c r="F165" s="241">
        <v>0</v>
      </c>
      <c r="G165" s="242">
        <v>5.8</v>
      </c>
      <c r="H165" s="240">
        <v>0.1</v>
      </c>
      <c r="I165" s="243">
        <f t="shared" si="8"/>
        <v>11.4</v>
      </c>
      <c r="J165" s="244">
        <f t="shared" si="10"/>
        <v>0.69090909090909081</v>
      </c>
      <c r="K165" s="245">
        <v>6.9</v>
      </c>
      <c r="L165" s="245">
        <f t="shared" si="9"/>
        <v>5.1000000000000032</v>
      </c>
    </row>
    <row r="166" spans="1:12" ht="33.9" customHeight="1" x14ac:dyDescent="0.25">
      <c r="A166" s="238" t="s">
        <v>155</v>
      </c>
      <c r="B166" s="239">
        <v>24.7</v>
      </c>
      <c r="C166" s="240">
        <v>55.300000000000004</v>
      </c>
      <c r="D166" s="239">
        <v>31.5</v>
      </c>
      <c r="E166" s="241">
        <v>0</v>
      </c>
      <c r="F166" s="241">
        <v>0</v>
      </c>
      <c r="G166" s="242">
        <v>9.1999999999999993</v>
      </c>
      <c r="H166" s="240">
        <v>0.8</v>
      </c>
      <c r="I166" s="243">
        <f t="shared" si="8"/>
        <v>41.5</v>
      </c>
      <c r="J166" s="244">
        <f t="shared" si="10"/>
        <v>0.75045207956600357</v>
      </c>
      <c r="K166" s="245">
        <v>22.200000000000003</v>
      </c>
      <c r="L166" s="245">
        <f t="shared" si="9"/>
        <v>13.800000000000004</v>
      </c>
    </row>
    <row r="167" spans="1:12" ht="33.9" customHeight="1" x14ac:dyDescent="0.25">
      <c r="A167" s="238" t="s">
        <v>156</v>
      </c>
      <c r="B167" s="239">
        <v>0.89999999999999991</v>
      </c>
      <c r="C167" s="240">
        <v>0.2</v>
      </c>
      <c r="D167" s="239">
        <v>0.1</v>
      </c>
      <c r="E167" s="241">
        <v>0</v>
      </c>
      <c r="F167" s="241">
        <v>0</v>
      </c>
      <c r="G167" s="242">
        <v>0</v>
      </c>
      <c r="H167" s="240">
        <v>0</v>
      </c>
      <c r="I167" s="243">
        <f t="shared" si="8"/>
        <v>0.1</v>
      </c>
      <c r="J167" s="244">
        <f t="shared" si="10"/>
        <v>0.5</v>
      </c>
      <c r="K167" s="245">
        <v>0</v>
      </c>
      <c r="L167" s="245">
        <f t="shared" si="9"/>
        <v>0.1</v>
      </c>
    </row>
    <row r="168" spans="1:12" ht="33.9" customHeight="1" x14ac:dyDescent="0.25">
      <c r="A168" s="238" t="s">
        <v>157</v>
      </c>
      <c r="B168" s="239">
        <v>15.3</v>
      </c>
      <c r="C168" s="240">
        <v>19.599999999999998</v>
      </c>
      <c r="D168" s="239">
        <v>13.1</v>
      </c>
      <c r="E168" s="241">
        <v>0</v>
      </c>
      <c r="F168" s="241">
        <v>0</v>
      </c>
      <c r="G168" s="242">
        <v>1.3</v>
      </c>
      <c r="H168" s="240">
        <v>0.5</v>
      </c>
      <c r="I168" s="243">
        <f t="shared" si="8"/>
        <v>14.9</v>
      </c>
      <c r="J168" s="244">
        <f t="shared" si="10"/>
        <v>0.76020408163265318</v>
      </c>
      <c r="K168" s="245">
        <v>5.9</v>
      </c>
      <c r="L168" s="245">
        <f t="shared" si="9"/>
        <v>4.6999999999999975</v>
      </c>
    </row>
    <row r="169" spans="1:12" ht="33.9" customHeight="1" x14ac:dyDescent="0.25">
      <c r="A169" s="238" t="s">
        <v>158</v>
      </c>
      <c r="B169" s="239">
        <v>1902.6</v>
      </c>
      <c r="C169" s="240">
        <v>1633.7</v>
      </c>
      <c r="D169" s="239">
        <v>872.09999999999991</v>
      </c>
      <c r="E169" s="241">
        <v>0</v>
      </c>
      <c r="F169" s="241">
        <v>1.2</v>
      </c>
      <c r="G169" s="242">
        <v>513.70000000000005</v>
      </c>
      <c r="H169" s="240">
        <v>72.699999999999989</v>
      </c>
      <c r="I169" s="243">
        <f t="shared" si="8"/>
        <v>1459.7</v>
      </c>
      <c r="J169" s="244">
        <f t="shared" si="10"/>
        <v>0.89349329742302752</v>
      </c>
      <c r="K169" s="245">
        <v>916.9</v>
      </c>
      <c r="L169" s="245">
        <f t="shared" si="9"/>
        <v>174</v>
      </c>
    </row>
    <row r="170" spans="1:12" ht="33.9" customHeight="1" x14ac:dyDescent="0.25">
      <c r="A170" s="265" t="s">
        <v>159</v>
      </c>
      <c r="B170" s="266">
        <v>497.40000000000003</v>
      </c>
      <c r="C170" s="267">
        <v>504.1</v>
      </c>
      <c r="D170" s="266">
        <v>6.4</v>
      </c>
      <c r="E170" s="268">
        <v>0</v>
      </c>
      <c r="F170" s="268">
        <v>0</v>
      </c>
      <c r="G170" s="269">
        <v>427.90000000000003</v>
      </c>
      <c r="H170" s="267">
        <v>0</v>
      </c>
      <c r="I170" s="270">
        <f t="shared" si="8"/>
        <v>434.3</v>
      </c>
      <c r="J170" s="271">
        <f t="shared" si="10"/>
        <v>0.86153540964094422</v>
      </c>
      <c r="K170" s="272">
        <v>463.9</v>
      </c>
      <c r="L170" s="272">
        <f t="shared" si="9"/>
        <v>69.800000000000011</v>
      </c>
    </row>
    <row r="171" spans="1:12" ht="35.1" customHeight="1" thickBot="1" x14ac:dyDescent="0.3">
      <c r="A171" s="238" t="s">
        <v>160</v>
      </c>
      <c r="B171" s="239">
        <v>497.40000000000003</v>
      </c>
      <c r="C171" s="240">
        <v>504.1</v>
      </c>
      <c r="D171" s="239">
        <v>6.4</v>
      </c>
      <c r="E171" s="241">
        <v>0</v>
      </c>
      <c r="F171" s="241">
        <v>0</v>
      </c>
      <c r="G171" s="242">
        <v>427.90000000000003</v>
      </c>
      <c r="H171" s="240">
        <v>0</v>
      </c>
      <c r="I171" s="243">
        <f t="shared" si="8"/>
        <v>434.3</v>
      </c>
      <c r="J171" s="244">
        <f t="shared" si="10"/>
        <v>0.86153540964094422</v>
      </c>
      <c r="K171" s="245">
        <v>463.9</v>
      </c>
      <c r="L171" s="245">
        <f t="shared" si="9"/>
        <v>69.800000000000011</v>
      </c>
    </row>
    <row r="172" spans="1:12" ht="35.1" customHeight="1" thickTop="1" x14ac:dyDescent="0.25">
      <c r="A172" s="222" t="s">
        <v>161</v>
      </c>
      <c r="B172" s="223">
        <v>48268.099999999991</v>
      </c>
      <c r="C172" s="224">
        <v>61934.1</v>
      </c>
      <c r="D172" s="223">
        <v>41924.199999999997</v>
      </c>
      <c r="E172" s="225">
        <v>63.199999999999996</v>
      </c>
      <c r="F172" s="225">
        <v>682.80000000000007</v>
      </c>
      <c r="G172" s="226">
        <v>6643.5</v>
      </c>
      <c r="H172" s="224">
        <v>2707.6</v>
      </c>
      <c r="I172" s="227">
        <f t="shared" ref="I172:I188" si="11">SUM(D172:H172)</f>
        <v>52021.299999999996</v>
      </c>
      <c r="J172" s="228">
        <f t="shared" si="10"/>
        <v>0.83994600712693002</v>
      </c>
      <c r="K172" s="229">
        <v>37629.599999999999</v>
      </c>
      <c r="L172" s="229">
        <f t="shared" si="9"/>
        <v>9912.8000000000029</v>
      </c>
    </row>
    <row r="173" spans="1:12" ht="35.1" customHeight="1" x14ac:dyDescent="0.25">
      <c r="A173" s="230" t="s">
        <v>162</v>
      </c>
      <c r="B173" s="231">
        <v>15110.699999999999</v>
      </c>
      <c r="C173" s="232">
        <v>15699.1</v>
      </c>
      <c r="D173" s="231">
        <v>9252.5</v>
      </c>
      <c r="E173" s="233">
        <v>40.299999999999997</v>
      </c>
      <c r="F173" s="233">
        <v>0</v>
      </c>
      <c r="G173" s="234">
        <v>1568.3999999999999</v>
      </c>
      <c r="H173" s="232">
        <v>1280.5999999999999</v>
      </c>
      <c r="I173" s="235">
        <f t="shared" si="11"/>
        <v>12141.8</v>
      </c>
      <c r="J173" s="236">
        <f t="shared" si="10"/>
        <v>0.77340739278047776</v>
      </c>
      <c r="K173" s="237">
        <v>10260.099999999999</v>
      </c>
      <c r="L173" s="237">
        <f t="shared" si="9"/>
        <v>3557.3000000000011</v>
      </c>
    </row>
    <row r="174" spans="1:12" ht="35.1" customHeight="1" x14ac:dyDescent="0.25">
      <c r="A174" s="238" t="s">
        <v>163</v>
      </c>
      <c r="B174" s="239">
        <v>1154</v>
      </c>
      <c r="C174" s="240">
        <v>1179.7</v>
      </c>
      <c r="D174" s="239">
        <v>1139.4000000000001</v>
      </c>
      <c r="E174" s="241">
        <v>0</v>
      </c>
      <c r="F174" s="241">
        <v>0</v>
      </c>
      <c r="G174" s="242">
        <v>0.3</v>
      </c>
      <c r="H174" s="240">
        <v>4.5</v>
      </c>
      <c r="I174" s="243">
        <f t="shared" si="11"/>
        <v>1144.2</v>
      </c>
      <c r="J174" s="244">
        <f t="shared" si="10"/>
        <v>0.96990760362804107</v>
      </c>
      <c r="K174" s="245">
        <v>970.4</v>
      </c>
      <c r="L174" s="245">
        <f t="shared" si="9"/>
        <v>35.5</v>
      </c>
    </row>
    <row r="175" spans="1:12" ht="35.1" customHeight="1" x14ac:dyDescent="0.25">
      <c r="A175" s="238" t="s">
        <v>164</v>
      </c>
      <c r="B175" s="239">
        <v>4322.7</v>
      </c>
      <c r="C175" s="240">
        <v>4527.3999999999996</v>
      </c>
      <c r="D175" s="239">
        <v>2982.2</v>
      </c>
      <c r="E175" s="241">
        <v>0</v>
      </c>
      <c r="F175" s="241">
        <v>0</v>
      </c>
      <c r="G175" s="242">
        <v>567.5</v>
      </c>
      <c r="H175" s="240">
        <v>38.299999999999997</v>
      </c>
      <c r="I175" s="243">
        <f t="shared" si="11"/>
        <v>3588</v>
      </c>
      <c r="J175" s="244">
        <f t="shared" si="10"/>
        <v>0.79250784114502815</v>
      </c>
      <c r="K175" s="245">
        <v>2764.4</v>
      </c>
      <c r="L175" s="245">
        <f t="shared" si="9"/>
        <v>939.39999999999964</v>
      </c>
    </row>
    <row r="176" spans="1:12" ht="35.1" customHeight="1" x14ac:dyDescent="0.25">
      <c r="A176" s="238" t="s">
        <v>165</v>
      </c>
      <c r="B176" s="239">
        <v>285.5</v>
      </c>
      <c r="C176" s="240">
        <v>356.70000000000005</v>
      </c>
      <c r="D176" s="239">
        <v>263.8</v>
      </c>
      <c r="E176" s="241">
        <v>0</v>
      </c>
      <c r="F176" s="241">
        <v>0</v>
      </c>
      <c r="G176" s="242">
        <v>44.2</v>
      </c>
      <c r="H176" s="240">
        <v>2.9</v>
      </c>
      <c r="I176" s="243">
        <f t="shared" si="11"/>
        <v>310.89999999999998</v>
      </c>
      <c r="J176" s="244">
        <f t="shared" si="10"/>
        <v>0.87160078497336679</v>
      </c>
      <c r="K176" s="245">
        <v>272.3</v>
      </c>
      <c r="L176" s="245">
        <f t="shared" si="9"/>
        <v>45.800000000000068</v>
      </c>
    </row>
    <row r="177" spans="1:12" ht="35.1" customHeight="1" x14ac:dyDescent="0.25">
      <c r="A177" s="238" t="s">
        <v>166</v>
      </c>
      <c r="B177" s="239">
        <v>2468.1999999999998</v>
      </c>
      <c r="C177" s="240">
        <v>2728.3</v>
      </c>
      <c r="D177" s="239">
        <v>647.20000000000005</v>
      </c>
      <c r="E177" s="241">
        <v>19.2</v>
      </c>
      <c r="F177" s="241">
        <v>0</v>
      </c>
      <c r="G177" s="242">
        <v>100.2</v>
      </c>
      <c r="H177" s="240">
        <v>1173</v>
      </c>
      <c r="I177" s="243">
        <f t="shared" si="11"/>
        <v>1939.6000000000001</v>
      </c>
      <c r="J177" s="244">
        <f t="shared" si="10"/>
        <v>0.71091888721914742</v>
      </c>
      <c r="K177" s="245">
        <v>1968.9</v>
      </c>
      <c r="L177" s="245">
        <f t="shared" si="9"/>
        <v>788.7</v>
      </c>
    </row>
    <row r="178" spans="1:12" ht="35.1" customHeight="1" thickBot="1" x14ac:dyDescent="0.3">
      <c r="A178" s="257" t="s">
        <v>167</v>
      </c>
      <c r="B178" s="258">
        <v>4050.5</v>
      </c>
      <c r="C178" s="259">
        <v>3422.3999999999987</v>
      </c>
      <c r="D178" s="258">
        <v>1486.9</v>
      </c>
      <c r="E178" s="260">
        <v>21.1</v>
      </c>
      <c r="F178" s="260">
        <v>0</v>
      </c>
      <c r="G178" s="261">
        <v>495</v>
      </c>
      <c r="H178" s="259">
        <v>37.6</v>
      </c>
      <c r="I178" s="262">
        <f t="shared" si="11"/>
        <v>2040.6</v>
      </c>
      <c r="J178" s="263">
        <f t="shared" si="10"/>
        <v>0.59624824684431998</v>
      </c>
      <c r="K178" s="264">
        <v>1683.8999999999996</v>
      </c>
      <c r="L178" s="264">
        <f t="shared" si="9"/>
        <v>1381.7999999999988</v>
      </c>
    </row>
    <row r="179" spans="1:12" ht="35.1" customHeight="1" thickTop="1" x14ac:dyDescent="0.25">
      <c r="A179" s="253" t="s">
        <v>168</v>
      </c>
      <c r="B179" s="246">
        <v>1336</v>
      </c>
      <c r="C179" s="247">
        <v>1678.0000000000002</v>
      </c>
      <c r="D179" s="246">
        <v>1451.5</v>
      </c>
      <c r="E179" s="248">
        <v>0</v>
      </c>
      <c r="F179" s="248">
        <v>0</v>
      </c>
      <c r="G179" s="249">
        <v>94.800000000000011</v>
      </c>
      <c r="H179" s="247">
        <v>6</v>
      </c>
      <c r="I179" s="250">
        <f t="shared" si="11"/>
        <v>1552.3</v>
      </c>
      <c r="J179" s="251">
        <f t="shared" si="10"/>
        <v>0.92508939213349206</v>
      </c>
      <c r="K179" s="252">
        <v>1328.6</v>
      </c>
      <c r="L179" s="252">
        <f t="shared" si="9"/>
        <v>125.70000000000027</v>
      </c>
    </row>
    <row r="180" spans="1:12" ht="35.1" customHeight="1" x14ac:dyDescent="0.25">
      <c r="A180" s="238" t="s">
        <v>169</v>
      </c>
      <c r="B180" s="239">
        <v>88.3</v>
      </c>
      <c r="C180" s="240">
        <v>78.099999999999994</v>
      </c>
      <c r="D180" s="239">
        <v>45.599999999999994</v>
      </c>
      <c r="E180" s="241">
        <v>0</v>
      </c>
      <c r="F180" s="241">
        <v>0</v>
      </c>
      <c r="G180" s="242">
        <v>10.299999999999999</v>
      </c>
      <c r="H180" s="240">
        <v>1.5999999999999999</v>
      </c>
      <c r="I180" s="243">
        <f t="shared" si="11"/>
        <v>57.499999999999993</v>
      </c>
      <c r="J180" s="244">
        <f t="shared" si="10"/>
        <v>0.73623559539052497</v>
      </c>
      <c r="K180" s="245">
        <v>62.599999999999994</v>
      </c>
      <c r="L180" s="245">
        <f t="shared" si="9"/>
        <v>20.6</v>
      </c>
    </row>
    <row r="181" spans="1:12" ht="35.1" customHeight="1" x14ac:dyDescent="0.25">
      <c r="A181" s="238" t="s">
        <v>170</v>
      </c>
      <c r="B181" s="239">
        <v>179.7</v>
      </c>
      <c r="C181" s="240">
        <v>209.60000000000002</v>
      </c>
      <c r="D181" s="239">
        <v>148.69999999999999</v>
      </c>
      <c r="E181" s="241">
        <v>0</v>
      </c>
      <c r="F181" s="241">
        <v>0</v>
      </c>
      <c r="G181" s="242">
        <v>16.099999999999998</v>
      </c>
      <c r="H181" s="240">
        <v>1.5</v>
      </c>
      <c r="I181" s="243">
        <f t="shared" si="11"/>
        <v>166.29999999999998</v>
      </c>
      <c r="J181" s="244">
        <f t="shared" si="10"/>
        <v>0.79341603053435095</v>
      </c>
      <c r="K181" s="245">
        <v>135.5</v>
      </c>
      <c r="L181" s="245">
        <f t="shared" si="9"/>
        <v>43.30000000000004</v>
      </c>
    </row>
    <row r="182" spans="1:12" ht="35.1" customHeight="1" x14ac:dyDescent="0.25">
      <c r="A182" s="288" t="s">
        <v>171</v>
      </c>
      <c r="B182" s="289">
        <v>161.79999999999998</v>
      </c>
      <c r="C182" s="290">
        <v>196.09999999999997</v>
      </c>
      <c r="D182" s="289">
        <v>92.7</v>
      </c>
      <c r="E182" s="291">
        <v>0</v>
      </c>
      <c r="F182" s="291">
        <v>0</v>
      </c>
      <c r="G182" s="292">
        <v>68.2</v>
      </c>
      <c r="H182" s="290">
        <v>2.9</v>
      </c>
      <c r="I182" s="293">
        <f t="shared" si="11"/>
        <v>163.80000000000001</v>
      </c>
      <c r="J182" s="294">
        <f t="shared" si="10"/>
        <v>0.83528811830698646</v>
      </c>
      <c r="K182" s="295">
        <v>159.29999999999998</v>
      </c>
      <c r="L182" s="295">
        <f t="shared" si="9"/>
        <v>32.299999999999955</v>
      </c>
    </row>
    <row r="183" spans="1:12" ht="35.1" customHeight="1" x14ac:dyDescent="0.25">
      <c r="A183" s="238" t="s">
        <v>648</v>
      </c>
      <c r="B183" s="239">
        <v>1064</v>
      </c>
      <c r="C183" s="240">
        <v>1322.8</v>
      </c>
      <c r="D183" s="239">
        <v>994.5</v>
      </c>
      <c r="E183" s="241">
        <v>0</v>
      </c>
      <c r="F183" s="241">
        <v>0</v>
      </c>
      <c r="G183" s="242">
        <v>171.8</v>
      </c>
      <c r="H183" s="240">
        <v>12.3</v>
      </c>
      <c r="I183" s="243">
        <f t="shared" si="11"/>
        <v>1178.5999999999999</v>
      </c>
      <c r="J183" s="244">
        <f t="shared" si="10"/>
        <v>0.8909888116117326</v>
      </c>
      <c r="K183" s="245">
        <v>914.2</v>
      </c>
      <c r="L183" s="245">
        <f t="shared" ref="L183:L244" si="12">C183-I183</f>
        <v>144.20000000000005</v>
      </c>
    </row>
    <row r="184" spans="1:12" ht="35.1" customHeight="1" x14ac:dyDescent="0.25">
      <c r="A184" s="253" t="s">
        <v>173</v>
      </c>
      <c r="B184" s="246">
        <v>0</v>
      </c>
      <c r="C184" s="247">
        <v>0</v>
      </c>
      <c r="D184" s="246">
        <v>0</v>
      </c>
      <c r="E184" s="248">
        <v>0</v>
      </c>
      <c r="F184" s="248">
        <v>0</v>
      </c>
      <c r="G184" s="249">
        <v>0</v>
      </c>
      <c r="H184" s="247">
        <v>0</v>
      </c>
      <c r="I184" s="250"/>
      <c r="J184" s="251"/>
      <c r="K184" s="252"/>
      <c r="L184" s="252">
        <f t="shared" si="12"/>
        <v>0</v>
      </c>
    </row>
    <row r="185" spans="1:12" ht="35.1" customHeight="1" x14ac:dyDescent="0.25">
      <c r="A185" s="230" t="s">
        <v>174</v>
      </c>
      <c r="B185" s="231">
        <v>599.5</v>
      </c>
      <c r="C185" s="232">
        <v>1147.0999999999999</v>
      </c>
      <c r="D185" s="231">
        <v>556.69999999999993</v>
      </c>
      <c r="E185" s="233">
        <v>0</v>
      </c>
      <c r="F185" s="233">
        <v>1.9</v>
      </c>
      <c r="G185" s="234">
        <v>67.499999999999986</v>
      </c>
      <c r="H185" s="232">
        <v>419</v>
      </c>
      <c r="I185" s="235">
        <f t="shared" si="11"/>
        <v>1045.0999999999999</v>
      </c>
      <c r="J185" s="236">
        <f t="shared" si="10"/>
        <v>0.9110801150727923</v>
      </c>
      <c r="K185" s="237">
        <v>998.7</v>
      </c>
      <c r="L185" s="237">
        <f t="shared" si="12"/>
        <v>102</v>
      </c>
    </row>
    <row r="186" spans="1:12" ht="35.1" customHeight="1" x14ac:dyDescent="0.25">
      <c r="A186" s="238" t="s">
        <v>175</v>
      </c>
      <c r="B186" s="239">
        <v>233.19999999999996</v>
      </c>
      <c r="C186" s="240">
        <v>479.29999999999995</v>
      </c>
      <c r="D186" s="239">
        <v>384.4</v>
      </c>
      <c r="E186" s="241">
        <v>0</v>
      </c>
      <c r="F186" s="241">
        <v>0</v>
      </c>
      <c r="G186" s="242">
        <v>45.9</v>
      </c>
      <c r="H186" s="240">
        <v>8.1999999999999993</v>
      </c>
      <c r="I186" s="243">
        <f t="shared" si="11"/>
        <v>438.49999999999994</v>
      </c>
      <c r="J186" s="244">
        <f t="shared" si="10"/>
        <v>0.91487586063008552</v>
      </c>
      <c r="K186" s="245">
        <v>389.50000000000006</v>
      </c>
      <c r="L186" s="245">
        <f t="shared" si="12"/>
        <v>40.800000000000011</v>
      </c>
    </row>
    <row r="187" spans="1:12" ht="35.1" customHeight="1" x14ac:dyDescent="0.25">
      <c r="A187" s="238" t="s">
        <v>176</v>
      </c>
      <c r="B187" s="239">
        <v>224.89999999999998</v>
      </c>
      <c r="C187" s="240">
        <v>473.4</v>
      </c>
      <c r="D187" s="239">
        <v>58.2</v>
      </c>
      <c r="E187" s="241">
        <v>0</v>
      </c>
      <c r="F187" s="241">
        <v>0.30000000000000004</v>
      </c>
      <c r="G187" s="242">
        <v>0.5</v>
      </c>
      <c r="H187" s="240">
        <v>401.8</v>
      </c>
      <c r="I187" s="243">
        <f t="shared" si="11"/>
        <v>460.8</v>
      </c>
      <c r="J187" s="244">
        <f t="shared" si="10"/>
        <v>0.97338403041825106</v>
      </c>
      <c r="K187" s="245">
        <v>523</v>
      </c>
      <c r="L187" s="245">
        <f t="shared" si="12"/>
        <v>12.599999999999966</v>
      </c>
    </row>
    <row r="188" spans="1:12" ht="35.1" customHeight="1" x14ac:dyDescent="0.25">
      <c r="A188" s="238" t="s">
        <v>177</v>
      </c>
      <c r="B188" s="239">
        <v>58.599999999999994</v>
      </c>
      <c r="C188" s="240">
        <v>72.2</v>
      </c>
      <c r="D188" s="239">
        <v>33</v>
      </c>
      <c r="E188" s="241">
        <v>0</v>
      </c>
      <c r="F188" s="241">
        <v>1</v>
      </c>
      <c r="G188" s="242">
        <v>11</v>
      </c>
      <c r="H188" s="240">
        <v>6.5</v>
      </c>
      <c r="I188" s="243">
        <f t="shared" si="11"/>
        <v>51.5</v>
      </c>
      <c r="J188" s="244">
        <f t="shared" si="10"/>
        <v>0.71329639889196672</v>
      </c>
      <c r="K188" s="245">
        <v>36.5</v>
      </c>
      <c r="L188" s="245">
        <f t="shared" si="12"/>
        <v>20.700000000000003</v>
      </c>
    </row>
    <row r="189" spans="1:12" ht="35.1" customHeight="1" x14ac:dyDescent="0.25">
      <c r="A189" s="238" t="s">
        <v>178</v>
      </c>
      <c r="B189" s="239">
        <v>50.800000000000004</v>
      </c>
      <c r="C189" s="240">
        <v>86.600000000000009</v>
      </c>
      <c r="D189" s="239">
        <v>71.099999999999994</v>
      </c>
      <c r="E189" s="241">
        <v>0</v>
      </c>
      <c r="F189" s="241">
        <v>0</v>
      </c>
      <c r="G189" s="242">
        <v>1.3</v>
      </c>
      <c r="H189" s="240">
        <v>0.1</v>
      </c>
      <c r="I189" s="243">
        <f>SUM(D189:H189)</f>
        <v>72.499999999999986</v>
      </c>
      <c r="J189" s="244">
        <f t="shared" si="10"/>
        <v>0.8371824480369513</v>
      </c>
      <c r="K189" s="245">
        <v>29.7</v>
      </c>
      <c r="L189" s="245">
        <f t="shared" si="12"/>
        <v>14.100000000000023</v>
      </c>
    </row>
    <row r="190" spans="1:12" ht="35.1" customHeight="1" x14ac:dyDescent="0.25">
      <c r="A190" s="238" t="s">
        <v>179</v>
      </c>
      <c r="B190" s="239">
        <v>6.5</v>
      </c>
      <c r="C190" s="240">
        <v>9.4</v>
      </c>
      <c r="D190" s="239">
        <v>3.5999999999999996</v>
      </c>
      <c r="E190" s="241">
        <v>0</v>
      </c>
      <c r="F190" s="241">
        <v>0.6</v>
      </c>
      <c r="G190" s="242">
        <v>1.4</v>
      </c>
      <c r="H190" s="240">
        <v>0</v>
      </c>
      <c r="I190" s="243">
        <f>SUM(D190:H190)</f>
        <v>5.6</v>
      </c>
      <c r="J190" s="244">
        <f t="shared" si="10"/>
        <v>0.5957446808510638</v>
      </c>
      <c r="K190" s="245">
        <v>4.5</v>
      </c>
      <c r="L190" s="245">
        <f t="shared" si="12"/>
        <v>3.8000000000000007</v>
      </c>
    </row>
    <row r="191" spans="1:12" ht="35.1" customHeight="1" x14ac:dyDescent="0.25">
      <c r="A191" s="238" t="s">
        <v>180</v>
      </c>
      <c r="B191" s="239">
        <v>17.500000000000004</v>
      </c>
      <c r="C191" s="240">
        <v>18.5</v>
      </c>
      <c r="D191" s="239">
        <v>6.3</v>
      </c>
      <c r="E191" s="241">
        <v>0</v>
      </c>
      <c r="F191" s="241">
        <v>0</v>
      </c>
      <c r="G191" s="242">
        <v>5.0999999999999996</v>
      </c>
      <c r="H191" s="240">
        <v>0</v>
      </c>
      <c r="I191" s="243">
        <f>SUM(D191:H191)</f>
        <v>11.399999999999999</v>
      </c>
      <c r="J191" s="244">
        <f t="shared" si="10"/>
        <v>0.61621621621621614</v>
      </c>
      <c r="K191" s="245">
        <v>10.899999999999999</v>
      </c>
      <c r="L191" s="245">
        <f t="shared" si="12"/>
        <v>7.1000000000000014</v>
      </c>
    </row>
    <row r="192" spans="1:12" ht="36" customHeight="1" x14ac:dyDescent="0.25">
      <c r="A192" s="238" t="s">
        <v>171</v>
      </c>
      <c r="B192" s="239">
        <v>8</v>
      </c>
      <c r="C192" s="240">
        <v>7.7000000000000011</v>
      </c>
      <c r="D192" s="239">
        <v>0.1</v>
      </c>
      <c r="E192" s="241">
        <v>0</v>
      </c>
      <c r="F192" s="241">
        <v>0</v>
      </c>
      <c r="G192" s="242">
        <v>2.2999999999999998</v>
      </c>
      <c r="H192" s="240">
        <v>2.4</v>
      </c>
      <c r="I192" s="243">
        <f>SUM(D192:H192)</f>
        <v>4.8</v>
      </c>
      <c r="J192" s="244">
        <f t="shared" si="10"/>
        <v>0.62337662337662325</v>
      </c>
      <c r="K192" s="245">
        <v>4.5999999999999996</v>
      </c>
      <c r="L192" s="245">
        <f t="shared" si="12"/>
        <v>2.9000000000000012</v>
      </c>
    </row>
    <row r="193" spans="1:12" ht="36" customHeight="1" x14ac:dyDescent="0.25">
      <c r="A193" s="230" t="s">
        <v>181</v>
      </c>
      <c r="B193" s="231">
        <v>4296.7</v>
      </c>
      <c r="C193" s="232">
        <v>7397.199999999998</v>
      </c>
      <c r="D193" s="231">
        <v>5286.3</v>
      </c>
      <c r="E193" s="233">
        <v>0</v>
      </c>
      <c r="F193" s="233">
        <v>600.20000000000005</v>
      </c>
      <c r="G193" s="234">
        <v>768.3</v>
      </c>
      <c r="H193" s="232">
        <v>452.59999999999997</v>
      </c>
      <c r="I193" s="235">
        <f t="shared" ref="I193:I254" si="13">SUM(D193:H193)</f>
        <v>7107.4000000000005</v>
      </c>
      <c r="J193" s="236">
        <f t="shared" ref="J193:J254" si="14">IF(ISERR((I193/C193)),0,(I193/C193))</f>
        <v>0.96082301411344861</v>
      </c>
      <c r="K193" s="237">
        <v>4067.5000000000005</v>
      </c>
      <c r="L193" s="237">
        <f t="shared" si="12"/>
        <v>289.79999999999745</v>
      </c>
    </row>
    <row r="194" spans="1:12" ht="36" customHeight="1" x14ac:dyDescent="0.25">
      <c r="A194" s="296" t="s">
        <v>182</v>
      </c>
      <c r="B194" s="239">
        <v>4217.9999999999991</v>
      </c>
      <c r="C194" s="240">
        <v>7287.2</v>
      </c>
      <c r="D194" s="239">
        <v>5211.8999999999996</v>
      </c>
      <c r="E194" s="241">
        <v>0</v>
      </c>
      <c r="F194" s="241">
        <v>600.20000000000005</v>
      </c>
      <c r="G194" s="242">
        <v>744.5</v>
      </c>
      <c r="H194" s="240">
        <v>451.99999999999994</v>
      </c>
      <c r="I194" s="243">
        <f t="shared" si="13"/>
        <v>7008.5999999999995</v>
      </c>
      <c r="J194" s="244">
        <f t="shared" si="14"/>
        <v>0.96176858052475567</v>
      </c>
      <c r="K194" s="245">
        <v>4020.1000000000004</v>
      </c>
      <c r="L194" s="245">
        <f t="shared" si="12"/>
        <v>278.60000000000036</v>
      </c>
    </row>
    <row r="195" spans="1:12" ht="36" customHeight="1" x14ac:dyDescent="0.25">
      <c r="A195" s="238" t="s">
        <v>183</v>
      </c>
      <c r="B195" s="239">
        <v>18.200000000000003</v>
      </c>
      <c r="C195" s="240">
        <v>17.200000000000003</v>
      </c>
      <c r="D195" s="239">
        <v>8.6</v>
      </c>
      <c r="E195" s="241">
        <v>0</v>
      </c>
      <c r="F195" s="241">
        <v>0</v>
      </c>
      <c r="G195" s="242">
        <v>3.8</v>
      </c>
      <c r="H195" s="240">
        <v>0</v>
      </c>
      <c r="I195" s="243">
        <f t="shared" si="13"/>
        <v>12.399999999999999</v>
      </c>
      <c r="J195" s="244">
        <f t="shared" si="14"/>
        <v>0.72093023255813937</v>
      </c>
      <c r="K195" s="245">
        <v>12.1</v>
      </c>
      <c r="L195" s="245">
        <f t="shared" si="12"/>
        <v>4.8000000000000043</v>
      </c>
    </row>
    <row r="196" spans="1:12" ht="36" customHeight="1" x14ac:dyDescent="0.25">
      <c r="A196" s="238" t="s">
        <v>184</v>
      </c>
      <c r="B196" s="239">
        <v>7.0000000000000009</v>
      </c>
      <c r="C196" s="240">
        <v>24.5</v>
      </c>
      <c r="D196" s="239">
        <v>1.9</v>
      </c>
      <c r="E196" s="241">
        <v>0</v>
      </c>
      <c r="F196" s="241">
        <v>0</v>
      </c>
      <c r="G196" s="242">
        <v>19</v>
      </c>
      <c r="H196" s="240">
        <v>0</v>
      </c>
      <c r="I196" s="243">
        <f t="shared" si="13"/>
        <v>20.9</v>
      </c>
      <c r="J196" s="244">
        <f t="shared" si="14"/>
        <v>0.85306122448979582</v>
      </c>
      <c r="K196" s="245">
        <v>3.2</v>
      </c>
      <c r="L196" s="245">
        <f t="shared" si="12"/>
        <v>3.6000000000000014</v>
      </c>
    </row>
    <row r="197" spans="1:12" ht="36" customHeight="1" x14ac:dyDescent="0.25">
      <c r="A197" s="238" t="s">
        <v>185</v>
      </c>
      <c r="B197" s="239">
        <v>1.8</v>
      </c>
      <c r="C197" s="240">
        <v>1.7</v>
      </c>
      <c r="D197" s="239">
        <v>1.1000000000000001</v>
      </c>
      <c r="E197" s="241">
        <v>0</v>
      </c>
      <c r="F197" s="241">
        <v>0</v>
      </c>
      <c r="G197" s="242">
        <v>0</v>
      </c>
      <c r="H197" s="240">
        <v>0</v>
      </c>
      <c r="I197" s="243">
        <f t="shared" si="13"/>
        <v>1.1000000000000001</v>
      </c>
      <c r="J197" s="244">
        <f t="shared" si="14"/>
        <v>0.6470588235294118</v>
      </c>
      <c r="K197" s="245">
        <v>0.7</v>
      </c>
      <c r="L197" s="245">
        <f t="shared" si="12"/>
        <v>0.59999999999999987</v>
      </c>
    </row>
    <row r="198" spans="1:12" ht="36" customHeight="1" x14ac:dyDescent="0.25">
      <c r="A198" s="238" t="s">
        <v>186</v>
      </c>
      <c r="B198" s="239">
        <v>43.699999999999996</v>
      </c>
      <c r="C198" s="240">
        <v>63.2</v>
      </c>
      <c r="D198" s="239">
        <v>61.5</v>
      </c>
      <c r="E198" s="241">
        <v>0</v>
      </c>
      <c r="F198" s="241">
        <v>0</v>
      </c>
      <c r="G198" s="242">
        <v>0</v>
      </c>
      <c r="H198" s="240">
        <v>0</v>
      </c>
      <c r="I198" s="243">
        <f t="shared" si="13"/>
        <v>61.5</v>
      </c>
      <c r="J198" s="244">
        <f t="shared" si="14"/>
        <v>0.97310126582278478</v>
      </c>
      <c r="K198" s="245">
        <v>28.1</v>
      </c>
      <c r="L198" s="245">
        <f t="shared" si="12"/>
        <v>1.7000000000000028</v>
      </c>
    </row>
    <row r="199" spans="1:12" ht="36" customHeight="1" x14ac:dyDescent="0.25">
      <c r="A199" s="238" t="s">
        <v>171</v>
      </c>
      <c r="B199" s="239">
        <v>8</v>
      </c>
      <c r="C199" s="240">
        <v>3.4000000000000004</v>
      </c>
      <c r="D199" s="239">
        <v>1.2999999999999998</v>
      </c>
      <c r="E199" s="241">
        <v>0</v>
      </c>
      <c r="F199" s="241">
        <v>0</v>
      </c>
      <c r="G199" s="242">
        <v>1</v>
      </c>
      <c r="H199" s="240">
        <v>0.6</v>
      </c>
      <c r="I199" s="243">
        <f t="shared" si="13"/>
        <v>2.9</v>
      </c>
      <c r="J199" s="244">
        <f t="shared" si="14"/>
        <v>0.85294117647058809</v>
      </c>
      <c r="K199" s="245">
        <v>3.3</v>
      </c>
      <c r="L199" s="245">
        <f t="shared" si="12"/>
        <v>0.50000000000000044</v>
      </c>
    </row>
    <row r="200" spans="1:12" ht="36" customHeight="1" x14ac:dyDescent="0.25">
      <c r="A200" s="230" t="s">
        <v>187</v>
      </c>
      <c r="B200" s="231">
        <v>4897.8</v>
      </c>
      <c r="C200" s="232">
        <v>5052.9000000000005</v>
      </c>
      <c r="D200" s="231">
        <v>4372.5999999999995</v>
      </c>
      <c r="E200" s="233">
        <v>0</v>
      </c>
      <c r="F200" s="233">
        <v>0.4</v>
      </c>
      <c r="G200" s="234">
        <v>244.8</v>
      </c>
      <c r="H200" s="232">
        <v>62.7</v>
      </c>
      <c r="I200" s="235">
        <f t="shared" si="13"/>
        <v>4680.4999999999991</v>
      </c>
      <c r="J200" s="236">
        <f t="shared" si="14"/>
        <v>0.92629974865918552</v>
      </c>
      <c r="K200" s="237">
        <v>4448.5</v>
      </c>
      <c r="L200" s="237">
        <f t="shared" si="12"/>
        <v>372.40000000000146</v>
      </c>
    </row>
    <row r="201" spans="1:12" ht="36" customHeight="1" x14ac:dyDescent="0.25">
      <c r="A201" s="238" t="s">
        <v>188</v>
      </c>
      <c r="B201" s="239">
        <v>10.4</v>
      </c>
      <c r="C201" s="240">
        <v>9.7999999999999989</v>
      </c>
      <c r="D201" s="239">
        <v>9.4</v>
      </c>
      <c r="E201" s="241">
        <v>0</v>
      </c>
      <c r="F201" s="241">
        <v>0</v>
      </c>
      <c r="G201" s="242">
        <v>0</v>
      </c>
      <c r="H201" s="240">
        <v>0</v>
      </c>
      <c r="I201" s="243">
        <f t="shared" si="13"/>
        <v>9.4</v>
      </c>
      <c r="J201" s="244">
        <f t="shared" si="14"/>
        <v>0.95918367346938793</v>
      </c>
      <c r="K201" s="245">
        <v>9.1999999999999993</v>
      </c>
      <c r="L201" s="245">
        <f t="shared" si="12"/>
        <v>0.39999999999999858</v>
      </c>
    </row>
    <row r="202" spans="1:12" ht="36" customHeight="1" x14ac:dyDescent="0.25">
      <c r="A202" s="238" t="s">
        <v>189</v>
      </c>
      <c r="B202" s="239">
        <v>134.30000000000001</v>
      </c>
      <c r="C202" s="240">
        <v>117</v>
      </c>
      <c r="D202" s="239">
        <v>96.200000000000017</v>
      </c>
      <c r="E202" s="241">
        <v>0</v>
      </c>
      <c r="F202" s="241">
        <v>0</v>
      </c>
      <c r="G202" s="242">
        <v>4.5999999999999996</v>
      </c>
      <c r="H202" s="240">
        <v>2.4</v>
      </c>
      <c r="I202" s="243">
        <f t="shared" si="13"/>
        <v>103.20000000000002</v>
      </c>
      <c r="J202" s="244">
        <f t="shared" si="14"/>
        <v>0.88205128205128225</v>
      </c>
      <c r="K202" s="245">
        <v>91.8</v>
      </c>
      <c r="L202" s="245">
        <f t="shared" si="12"/>
        <v>13.799999999999983</v>
      </c>
    </row>
    <row r="203" spans="1:12" ht="36" customHeight="1" x14ac:dyDescent="0.25">
      <c r="A203" s="238" t="s">
        <v>190</v>
      </c>
      <c r="B203" s="239">
        <v>729.30000000000007</v>
      </c>
      <c r="C203" s="240">
        <v>783.8</v>
      </c>
      <c r="D203" s="239">
        <v>578.89999999999986</v>
      </c>
      <c r="E203" s="241">
        <v>0</v>
      </c>
      <c r="F203" s="241">
        <v>0.2</v>
      </c>
      <c r="G203" s="242">
        <v>81.300000000000011</v>
      </c>
      <c r="H203" s="240">
        <v>34.5</v>
      </c>
      <c r="I203" s="243">
        <f t="shared" si="13"/>
        <v>694.89999999999986</v>
      </c>
      <c r="J203" s="244">
        <f t="shared" si="14"/>
        <v>0.88657820872671589</v>
      </c>
      <c r="K203" s="245">
        <v>660.2</v>
      </c>
      <c r="L203" s="245">
        <f t="shared" si="12"/>
        <v>88.900000000000091</v>
      </c>
    </row>
    <row r="204" spans="1:12" ht="36" customHeight="1" x14ac:dyDescent="0.25">
      <c r="A204" s="238" t="s">
        <v>191</v>
      </c>
      <c r="B204" s="239">
        <v>246.3</v>
      </c>
      <c r="C204" s="240">
        <v>243.5</v>
      </c>
      <c r="D204" s="239">
        <v>185.6</v>
      </c>
      <c r="E204" s="241">
        <v>0</v>
      </c>
      <c r="F204" s="241">
        <v>0.1</v>
      </c>
      <c r="G204" s="242">
        <v>5</v>
      </c>
      <c r="H204" s="240">
        <v>0.5</v>
      </c>
      <c r="I204" s="243">
        <f t="shared" si="13"/>
        <v>191.2</v>
      </c>
      <c r="J204" s="244">
        <f t="shared" si="14"/>
        <v>0.78521560574948657</v>
      </c>
      <c r="K204" s="245">
        <v>229.1</v>
      </c>
      <c r="L204" s="245">
        <f t="shared" si="12"/>
        <v>52.300000000000011</v>
      </c>
    </row>
    <row r="205" spans="1:12" ht="36" customHeight="1" x14ac:dyDescent="0.25">
      <c r="A205" s="238" t="s">
        <v>192</v>
      </c>
      <c r="B205" s="239">
        <v>15</v>
      </c>
      <c r="C205" s="240">
        <v>15.6</v>
      </c>
      <c r="D205" s="239">
        <v>13.4</v>
      </c>
      <c r="E205" s="241">
        <v>0</v>
      </c>
      <c r="F205" s="241">
        <v>0</v>
      </c>
      <c r="G205" s="242">
        <v>0</v>
      </c>
      <c r="H205" s="240">
        <v>0</v>
      </c>
      <c r="I205" s="243">
        <f t="shared" si="13"/>
        <v>13.4</v>
      </c>
      <c r="J205" s="244">
        <f t="shared" si="14"/>
        <v>0.85897435897435903</v>
      </c>
      <c r="K205" s="245">
        <v>16.8</v>
      </c>
      <c r="L205" s="245">
        <f t="shared" si="12"/>
        <v>2.1999999999999993</v>
      </c>
    </row>
    <row r="206" spans="1:12" ht="36" customHeight="1" x14ac:dyDescent="0.25">
      <c r="A206" s="238" t="s">
        <v>193</v>
      </c>
      <c r="B206" s="239">
        <v>458.7</v>
      </c>
      <c r="C206" s="240">
        <v>464.09999999999997</v>
      </c>
      <c r="D206" s="239">
        <v>354.5</v>
      </c>
      <c r="E206" s="241">
        <v>0</v>
      </c>
      <c r="F206" s="241">
        <v>0</v>
      </c>
      <c r="G206" s="242">
        <v>67.7</v>
      </c>
      <c r="H206" s="240">
        <v>2</v>
      </c>
      <c r="I206" s="243">
        <f t="shared" si="13"/>
        <v>424.2</v>
      </c>
      <c r="J206" s="244">
        <f t="shared" si="14"/>
        <v>0.91402714932126705</v>
      </c>
      <c r="K206" s="245">
        <v>393.50000000000006</v>
      </c>
      <c r="L206" s="245">
        <f t="shared" si="12"/>
        <v>39.899999999999977</v>
      </c>
    </row>
    <row r="207" spans="1:12" ht="36" customHeight="1" x14ac:dyDescent="0.25">
      <c r="A207" s="238" t="s">
        <v>194</v>
      </c>
      <c r="B207" s="239">
        <v>401.59999999999997</v>
      </c>
      <c r="C207" s="240">
        <v>445.29999999999995</v>
      </c>
      <c r="D207" s="239">
        <v>390</v>
      </c>
      <c r="E207" s="241">
        <v>0</v>
      </c>
      <c r="F207" s="241">
        <v>0.1</v>
      </c>
      <c r="G207" s="242">
        <v>6.3</v>
      </c>
      <c r="H207" s="240">
        <v>1.2</v>
      </c>
      <c r="I207" s="243">
        <f t="shared" si="13"/>
        <v>397.6</v>
      </c>
      <c r="J207" s="244">
        <f t="shared" si="14"/>
        <v>0.89288120368291057</v>
      </c>
      <c r="K207" s="245">
        <v>276.39999999999998</v>
      </c>
      <c r="L207" s="245">
        <f t="shared" si="12"/>
        <v>47.699999999999932</v>
      </c>
    </row>
    <row r="208" spans="1:12" ht="36" customHeight="1" x14ac:dyDescent="0.25">
      <c r="A208" s="238" t="s">
        <v>195</v>
      </c>
      <c r="B208" s="239">
        <v>2900.1</v>
      </c>
      <c r="C208" s="240">
        <v>2878.3</v>
      </c>
      <c r="D208" s="239">
        <v>2688.2999999999997</v>
      </c>
      <c r="E208" s="241">
        <v>0</v>
      </c>
      <c r="F208" s="241">
        <v>0</v>
      </c>
      <c r="G208" s="242">
        <v>69.5</v>
      </c>
      <c r="H208" s="240">
        <v>22.1</v>
      </c>
      <c r="I208" s="243">
        <f t="shared" si="13"/>
        <v>2779.8999999999996</v>
      </c>
      <c r="J208" s="244">
        <f t="shared" si="14"/>
        <v>0.96581315359760955</v>
      </c>
      <c r="K208" s="245">
        <v>2758.7999999999997</v>
      </c>
      <c r="L208" s="245">
        <f t="shared" si="12"/>
        <v>98.400000000000546</v>
      </c>
    </row>
    <row r="209" spans="1:12" ht="36" customHeight="1" x14ac:dyDescent="0.25">
      <c r="A209" s="238" t="s">
        <v>171</v>
      </c>
      <c r="B209" s="239">
        <v>2.1</v>
      </c>
      <c r="C209" s="240">
        <v>12.600000000000001</v>
      </c>
      <c r="D209" s="239">
        <v>0.80000000000000038</v>
      </c>
      <c r="E209" s="241">
        <v>0</v>
      </c>
      <c r="F209" s="241">
        <v>0</v>
      </c>
      <c r="G209" s="242">
        <v>10.199999999999999</v>
      </c>
      <c r="H209" s="240">
        <v>0</v>
      </c>
      <c r="I209" s="243">
        <f t="shared" si="13"/>
        <v>11</v>
      </c>
      <c r="J209" s="244">
        <f t="shared" si="14"/>
        <v>0.87301587301587291</v>
      </c>
      <c r="K209" s="245">
        <v>12.7</v>
      </c>
      <c r="L209" s="245">
        <f t="shared" si="12"/>
        <v>1.6000000000000014</v>
      </c>
    </row>
    <row r="210" spans="1:12" ht="36" customHeight="1" x14ac:dyDescent="0.25">
      <c r="A210" s="253" t="s">
        <v>196</v>
      </c>
      <c r="B210" s="246">
        <v>0</v>
      </c>
      <c r="C210" s="247">
        <v>82.9</v>
      </c>
      <c r="D210" s="246">
        <v>55.5</v>
      </c>
      <c r="E210" s="248">
        <v>0</v>
      </c>
      <c r="F210" s="248">
        <v>0</v>
      </c>
      <c r="G210" s="249">
        <v>0.2</v>
      </c>
      <c r="H210" s="247">
        <v>0</v>
      </c>
      <c r="I210" s="250"/>
      <c r="J210" s="251"/>
      <c r="K210" s="252"/>
      <c r="L210" s="252">
        <f t="shared" si="12"/>
        <v>82.9</v>
      </c>
    </row>
    <row r="211" spans="1:12" ht="36" customHeight="1" x14ac:dyDescent="0.25">
      <c r="A211" s="253" t="s">
        <v>197</v>
      </c>
      <c r="B211" s="246">
        <v>0</v>
      </c>
      <c r="C211" s="247">
        <v>0</v>
      </c>
      <c r="D211" s="246">
        <v>0</v>
      </c>
      <c r="E211" s="248">
        <v>0</v>
      </c>
      <c r="F211" s="248">
        <v>0</v>
      </c>
      <c r="G211" s="249">
        <v>0</v>
      </c>
      <c r="H211" s="247">
        <v>0</v>
      </c>
      <c r="I211" s="250"/>
      <c r="J211" s="251"/>
      <c r="K211" s="252"/>
      <c r="L211" s="252">
        <f t="shared" si="12"/>
        <v>0</v>
      </c>
    </row>
    <row r="212" spans="1:12" ht="36" customHeight="1" x14ac:dyDescent="0.25">
      <c r="A212" s="230" t="s">
        <v>198</v>
      </c>
      <c r="B212" s="231">
        <v>712.3</v>
      </c>
      <c r="C212" s="232">
        <v>705.9</v>
      </c>
      <c r="D212" s="231">
        <v>487.5</v>
      </c>
      <c r="E212" s="233">
        <v>0</v>
      </c>
      <c r="F212" s="233">
        <v>0</v>
      </c>
      <c r="G212" s="234">
        <v>65.099999999999994</v>
      </c>
      <c r="H212" s="232">
        <v>3.3000000000000003</v>
      </c>
      <c r="I212" s="235">
        <f t="shared" si="13"/>
        <v>555.9</v>
      </c>
      <c r="J212" s="236">
        <f t="shared" si="14"/>
        <v>0.78750531236719079</v>
      </c>
      <c r="K212" s="237">
        <v>620.69999999999993</v>
      </c>
      <c r="L212" s="237">
        <f t="shared" si="12"/>
        <v>150</v>
      </c>
    </row>
    <row r="213" spans="1:12" ht="36" customHeight="1" x14ac:dyDescent="0.25">
      <c r="A213" s="238" t="s">
        <v>199</v>
      </c>
      <c r="B213" s="239">
        <v>156.19999999999999</v>
      </c>
      <c r="C213" s="240">
        <v>145.30000000000001</v>
      </c>
      <c r="D213" s="239">
        <v>113.30000000000001</v>
      </c>
      <c r="E213" s="241">
        <v>0</v>
      </c>
      <c r="F213" s="241">
        <v>0</v>
      </c>
      <c r="G213" s="242">
        <v>10.7</v>
      </c>
      <c r="H213" s="240">
        <v>0.5</v>
      </c>
      <c r="I213" s="243">
        <f t="shared" si="13"/>
        <v>124.50000000000001</v>
      </c>
      <c r="J213" s="244">
        <f t="shared" si="14"/>
        <v>0.85684790089470064</v>
      </c>
      <c r="K213" s="245">
        <v>122</v>
      </c>
      <c r="L213" s="245">
        <f t="shared" si="12"/>
        <v>20.799999999999997</v>
      </c>
    </row>
    <row r="214" spans="1:12" ht="36" customHeight="1" x14ac:dyDescent="0.25">
      <c r="A214" s="238" t="s">
        <v>200</v>
      </c>
      <c r="B214" s="239">
        <v>301.60000000000002</v>
      </c>
      <c r="C214" s="240">
        <v>219.50000000000003</v>
      </c>
      <c r="D214" s="239">
        <v>149.1</v>
      </c>
      <c r="E214" s="241">
        <v>0</v>
      </c>
      <c r="F214" s="241">
        <v>0</v>
      </c>
      <c r="G214" s="242">
        <v>9.4</v>
      </c>
      <c r="H214" s="240">
        <v>1.2000000000000002</v>
      </c>
      <c r="I214" s="243">
        <f t="shared" si="13"/>
        <v>159.69999999999999</v>
      </c>
      <c r="J214" s="244">
        <f t="shared" si="14"/>
        <v>0.72756264236902035</v>
      </c>
      <c r="K214" s="245">
        <v>219.29999999999998</v>
      </c>
      <c r="L214" s="245">
        <f t="shared" si="12"/>
        <v>59.80000000000004</v>
      </c>
    </row>
    <row r="215" spans="1:12" ht="36" customHeight="1" x14ac:dyDescent="0.25">
      <c r="A215" s="238" t="s">
        <v>201</v>
      </c>
      <c r="B215" s="239">
        <v>1.5</v>
      </c>
      <c r="C215" s="240">
        <v>1.7999999999999998</v>
      </c>
      <c r="D215" s="239">
        <v>1.3</v>
      </c>
      <c r="E215" s="241">
        <v>0</v>
      </c>
      <c r="F215" s="241">
        <v>0</v>
      </c>
      <c r="G215" s="242">
        <v>0</v>
      </c>
      <c r="H215" s="240">
        <v>0</v>
      </c>
      <c r="I215" s="243">
        <f t="shared" si="13"/>
        <v>1.3</v>
      </c>
      <c r="J215" s="244">
        <f t="shared" si="14"/>
        <v>0.72222222222222232</v>
      </c>
      <c r="K215" s="245">
        <v>0.89999999999999991</v>
      </c>
      <c r="L215" s="245">
        <f t="shared" si="12"/>
        <v>0.49999999999999978</v>
      </c>
    </row>
    <row r="216" spans="1:12" ht="36" customHeight="1" x14ac:dyDescent="0.25">
      <c r="A216" s="253" t="s">
        <v>202</v>
      </c>
      <c r="B216" s="246">
        <v>1</v>
      </c>
      <c r="C216" s="247">
        <v>0.89999999999999991</v>
      </c>
      <c r="D216" s="246">
        <v>0.3</v>
      </c>
      <c r="E216" s="248">
        <v>0</v>
      </c>
      <c r="F216" s="248">
        <v>0</v>
      </c>
      <c r="G216" s="249">
        <v>0</v>
      </c>
      <c r="H216" s="247">
        <v>0</v>
      </c>
      <c r="I216" s="250">
        <f t="shared" si="13"/>
        <v>0.3</v>
      </c>
      <c r="J216" s="251">
        <f t="shared" si="14"/>
        <v>0.33333333333333337</v>
      </c>
      <c r="K216" s="252">
        <v>0.4</v>
      </c>
      <c r="L216" s="252">
        <f t="shared" si="12"/>
        <v>0.59999999999999987</v>
      </c>
    </row>
    <row r="217" spans="1:12" ht="35.1" customHeight="1" x14ac:dyDescent="0.25">
      <c r="A217" s="238" t="s">
        <v>203</v>
      </c>
      <c r="B217" s="239">
        <v>238.50000000000003</v>
      </c>
      <c r="C217" s="240">
        <v>317.89999999999998</v>
      </c>
      <c r="D217" s="239">
        <v>207.4</v>
      </c>
      <c r="E217" s="241">
        <v>0</v>
      </c>
      <c r="F217" s="241">
        <v>0</v>
      </c>
      <c r="G217" s="242">
        <v>43.3</v>
      </c>
      <c r="H217" s="240">
        <v>1.6</v>
      </c>
      <c r="I217" s="243">
        <f t="shared" si="13"/>
        <v>252.29999999999998</v>
      </c>
      <c r="J217" s="244">
        <f t="shared" si="14"/>
        <v>0.79364580056621581</v>
      </c>
      <c r="K217" s="245">
        <v>216.2</v>
      </c>
      <c r="L217" s="245">
        <f t="shared" si="12"/>
        <v>65.599999999999994</v>
      </c>
    </row>
    <row r="218" spans="1:12" ht="35.1" customHeight="1" x14ac:dyDescent="0.25">
      <c r="A218" s="238" t="s">
        <v>171</v>
      </c>
      <c r="B218" s="239">
        <v>7.1999999999999993</v>
      </c>
      <c r="C218" s="240">
        <v>8</v>
      </c>
      <c r="D218" s="239">
        <v>7</v>
      </c>
      <c r="E218" s="241">
        <v>0</v>
      </c>
      <c r="F218" s="241">
        <v>0</v>
      </c>
      <c r="G218" s="242">
        <v>0.5</v>
      </c>
      <c r="H218" s="240">
        <v>0</v>
      </c>
      <c r="I218" s="243">
        <f t="shared" si="13"/>
        <v>7.5</v>
      </c>
      <c r="J218" s="244">
        <f t="shared" si="14"/>
        <v>0.9375</v>
      </c>
      <c r="K218" s="245">
        <v>8.1</v>
      </c>
      <c r="L218" s="245">
        <f t="shared" si="12"/>
        <v>0.5</v>
      </c>
    </row>
    <row r="219" spans="1:12" ht="35.1" customHeight="1" x14ac:dyDescent="0.25">
      <c r="A219" s="253" t="s">
        <v>204</v>
      </c>
      <c r="B219" s="246">
        <v>5.3000000000000007</v>
      </c>
      <c r="C219" s="247">
        <v>12.1</v>
      </c>
      <c r="D219" s="246">
        <v>9.1</v>
      </c>
      <c r="E219" s="248">
        <v>0</v>
      </c>
      <c r="F219" s="248">
        <v>0</v>
      </c>
      <c r="G219" s="249">
        <v>1.2</v>
      </c>
      <c r="H219" s="247">
        <v>0</v>
      </c>
      <c r="I219" s="250">
        <f t="shared" si="13"/>
        <v>10.299999999999999</v>
      </c>
      <c r="J219" s="251">
        <f t="shared" si="14"/>
        <v>0.85123966942148754</v>
      </c>
      <c r="K219" s="252">
        <v>53.7</v>
      </c>
      <c r="L219" s="252">
        <f t="shared" si="12"/>
        <v>1.8000000000000007</v>
      </c>
    </row>
    <row r="220" spans="1:12" ht="35.1" customHeight="1" x14ac:dyDescent="0.25">
      <c r="A220" s="230" t="s">
        <v>205</v>
      </c>
      <c r="B220" s="231">
        <v>1429.5</v>
      </c>
      <c r="C220" s="232">
        <v>3939.5</v>
      </c>
      <c r="D220" s="231">
        <v>3107.3999999999996</v>
      </c>
      <c r="E220" s="233">
        <v>0</v>
      </c>
      <c r="F220" s="233">
        <v>0.4</v>
      </c>
      <c r="G220" s="234">
        <v>444.9</v>
      </c>
      <c r="H220" s="232">
        <v>70.3</v>
      </c>
      <c r="I220" s="235">
        <f t="shared" si="13"/>
        <v>3623</v>
      </c>
      <c r="J220" s="236">
        <f t="shared" si="14"/>
        <v>0.91965985531158778</v>
      </c>
      <c r="K220" s="237">
        <v>1172.2</v>
      </c>
      <c r="L220" s="237">
        <f t="shared" si="12"/>
        <v>316.5</v>
      </c>
    </row>
    <row r="221" spans="1:12" ht="35.1" customHeight="1" x14ac:dyDescent="0.25">
      <c r="A221" s="238" t="s">
        <v>206</v>
      </c>
      <c r="B221" s="239">
        <v>829.19999999999993</v>
      </c>
      <c r="C221" s="240">
        <v>1105.2999999999997</v>
      </c>
      <c r="D221" s="239">
        <v>534.9</v>
      </c>
      <c r="E221" s="241">
        <v>0</v>
      </c>
      <c r="F221" s="241">
        <v>0.4</v>
      </c>
      <c r="G221" s="242">
        <v>303.8</v>
      </c>
      <c r="H221" s="240">
        <v>53.9</v>
      </c>
      <c r="I221" s="243">
        <f t="shared" si="13"/>
        <v>892.99999999999989</v>
      </c>
      <c r="J221" s="244">
        <f t="shared" si="14"/>
        <v>0.80792545010404426</v>
      </c>
      <c r="K221" s="245">
        <v>721.30000000000007</v>
      </c>
      <c r="L221" s="245">
        <f t="shared" si="12"/>
        <v>212.29999999999984</v>
      </c>
    </row>
    <row r="222" spans="1:12" ht="35.1" customHeight="1" x14ac:dyDescent="0.25">
      <c r="A222" s="238" t="s">
        <v>207</v>
      </c>
      <c r="B222" s="239">
        <v>81.400000000000006</v>
      </c>
      <c r="C222" s="240">
        <v>83</v>
      </c>
      <c r="D222" s="239">
        <v>0.30000000000000004</v>
      </c>
      <c r="E222" s="241">
        <v>0</v>
      </c>
      <c r="F222" s="241">
        <v>0</v>
      </c>
      <c r="G222" s="242">
        <v>76.5</v>
      </c>
      <c r="H222" s="240">
        <v>0</v>
      </c>
      <c r="I222" s="243">
        <f t="shared" si="13"/>
        <v>76.8</v>
      </c>
      <c r="J222" s="244">
        <f t="shared" si="14"/>
        <v>0.92530120481927702</v>
      </c>
      <c r="K222" s="245">
        <v>66</v>
      </c>
      <c r="L222" s="245">
        <f t="shared" si="12"/>
        <v>6.2000000000000028</v>
      </c>
    </row>
    <row r="223" spans="1:12" ht="35.1" customHeight="1" x14ac:dyDescent="0.25">
      <c r="A223" s="253" t="s">
        <v>208</v>
      </c>
      <c r="B223" s="246">
        <v>60.699999999999996</v>
      </c>
      <c r="C223" s="247">
        <v>53.499999999999993</v>
      </c>
      <c r="D223" s="246">
        <v>21</v>
      </c>
      <c r="E223" s="248">
        <v>0</v>
      </c>
      <c r="F223" s="248">
        <v>0</v>
      </c>
      <c r="G223" s="249">
        <v>8.3999999999999986</v>
      </c>
      <c r="H223" s="247">
        <v>0</v>
      </c>
      <c r="I223" s="250">
        <f t="shared" si="13"/>
        <v>29.4</v>
      </c>
      <c r="J223" s="251">
        <f t="shared" si="14"/>
        <v>0.54953271028037387</v>
      </c>
      <c r="K223" s="252">
        <v>35.5</v>
      </c>
      <c r="L223" s="252">
        <f t="shared" si="12"/>
        <v>24.099999999999994</v>
      </c>
    </row>
    <row r="224" spans="1:12" ht="35.1" customHeight="1" x14ac:dyDescent="0.25">
      <c r="A224" s="238" t="s">
        <v>209</v>
      </c>
      <c r="B224" s="239">
        <v>22.8</v>
      </c>
      <c r="C224" s="240">
        <v>28.3</v>
      </c>
      <c r="D224" s="239">
        <v>19.100000000000001</v>
      </c>
      <c r="E224" s="241">
        <v>0</v>
      </c>
      <c r="F224" s="241">
        <v>0</v>
      </c>
      <c r="G224" s="242">
        <v>3.9000000000000004</v>
      </c>
      <c r="H224" s="240">
        <v>0</v>
      </c>
      <c r="I224" s="243">
        <f t="shared" si="13"/>
        <v>23</v>
      </c>
      <c r="J224" s="244">
        <f t="shared" si="14"/>
        <v>0.8127208480565371</v>
      </c>
      <c r="K224" s="245">
        <v>37.6</v>
      </c>
      <c r="L224" s="245">
        <f t="shared" si="12"/>
        <v>5.3000000000000007</v>
      </c>
    </row>
    <row r="225" spans="1:12" ht="35.1" customHeight="1" thickBot="1" x14ac:dyDescent="0.3">
      <c r="A225" s="257" t="s">
        <v>210</v>
      </c>
      <c r="B225" s="258">
        <v>435.4</v>
      </c>
      <c r="C225" s="259">
        <v>413.4</v>
      </c>
      <c r="D225" s="258">
        <v>276.09999999999997</v>
      </c>
      <c r="E225" s="260">
        <v>0</v>
      </c>
      <c r="F225" s="260">
        <v>0</v>
      </c>
      <c r="G225" s="261">
        <v>52.3</v>
      </c>
      <c r="H225" s="259">
        <v>16.399999999999999</v>
      </c>
      <c r="I225" s="262">
        <f t="shared" si="13"/>
        <v>344.79999999999995</v>
      </c>
      <c r="J225" s="263">
        <f t="shared" si="14"/>
        <v>0.83405902273826793</v>
      </c>
      <c r="K225" s="264">
        <v>311.7999999999999</v>
      </c>
      <c r="L225" s="264">
        <f t="shared" si="12"/>
        <v>68.600000000000023</v>
      </c>
    </row>
    <row r="226" spans="1:12" ht="35.1" customHeight="1" thickTop="1" x14ac:dyDescent="0.25">
      <c r="A226" s="273" t="s">
        <v>211</v>
      </c>
      <c r="B226" s="274">
        <v>0</v>
      </c>
      <c r="C226" s="275">
        <v>2256</v>
      </c>
      <c r="D226" s="274">
        <v>2256</v>
      </c>
      <c r="E226" s="276">
        <v>0</v>
      </c>
      <c r="F226" s="276">
        <v>0</v>
      </c>
      <c r="G226" s="277">
        <v>0</v>
      </c>
      <c r="H226" s="275">
        <v>0</v>
      </c>
      <c r="I226" s="278"/>
      <c r="J226" s="279"/>
      <c r="K226" s="280"/>
      <c r="L226" s="280">
        <f t="shared" si="12"/>
        <v>2256</v>
      </c>
    </row>
    <row r="227" spans="1:12" ht="35.1" customHeight="1" x14ac:dyDescent="0.25">
      <c r="A227" s="230" t="s">
        <v>212</v>
      </c>
      <c r="B227" s="231">
        <v>148.9</v>
      </c>
      <c r="C227" s="232">
        <v>4534.5</v>
      </c>
      <c r="D227" s="231">
        <v>4169.2999999999993</v>
      </c>
      <c r="E227" s="233">
        <v>0</v>
      </c>
      <c r="F227" s="233">
        <v>0.1</v>
      </c>
      <c r="G227" s="234">
        <v>3.7</v>
      </c>
      <c r="H227" s="232">
        <v>154.70000000000002</v>
      </c>
      <c r="I227" s="235">
        <f t="shared" si="13"/>
        <v>4327.7999999999993</v>
      </c>
      <c r="J227" s="236">
        <f t="shared" si="14"/>
        <v>0.95441614290439947</v>
      </c>
      <c r="K227" s="237">
        <v>964.89999999999986</v>
      </c>
      <c r="L227" s="237">
        <f t="shared" si="12"/>
        <v>206.70000000000073</v>
      </c>
    </row>
    <row r="228" spans="1:12" ht="35.1" customHeight="1" x14ac:dyDescent="0.25">
      <c r="A228" s="238" t="s">
        <v>213</v>
      </c>
      <c r="B228" s="239">
        <v>137.1</v>
      </c>
      <c r="C228" s="240">
        <v>4369.9999999999991</v>
      </c>
      <c r="D228" s="239">
        <v>4166.8999999999996</v>
      </c>
      <c r="E228" s="241">
        <v>0</v>
      </c>
      <c r="F228" s="241">
        <v>0.1</v>
      </c>
      <c r="G228" s="242">
        <v>2.2000000000000002</v>
      </c>
      <c r="H228" s="240">
        <v>0.3</v>
      </c>
      <c r="I228" s="243">
        <f t="shared" si="13"/>
        <v>4169.5</v>
      </c>
      <c r="J228" s="244">
        <f t="shared" si="14"/>
        <v>0.95411899313501169</v>
      </c>
      <c r="K228" s="245">
        <v>767.59999999999991</v>
      </c>
      <c r="L228" s="245">
        <f t="shared" si="12"/>
        <v>200.49999999999909</v>
      </c>
    </row>
    <row r="229" spans="1:12" ht="35.1" customHeight="1" x14ac:dyDescent="0.25">
      <c r="A229" s="238" t="s">
        <v>214</v>
      </c>
      <c r="B229" s="239">
        <v>11.800000000000002</v>
      </c>
      <c r="C229" s="240">
        <v>164.5</v>
      </c>
      <c r="D229" s="239">
        <v>2.4</v>
      </c>
      <c r="E229" s="241">
        <v>0</v>
      </c>
      <c r="F229" s="241">
        <v>0</v>
      </c>
      <c r="G229" s="242">
        <v>1.5</v>
      </c>
      <c r="H229" s="240">
        <v>154.4</v>
      </c>
      <c r="I229" s="243">
        <f t="shared" si="13"/>
        <v>158.30000000000001</v>
      </c>
      <c r="J229" s="244">
        <f t="shared" si="14"/>
        <v>0.96231003039513685</v>
      </c>
      <c r="K229" s="245">
        <v>197.3</v>
      </c>
      <c r="L229" s="245">
        <f t="shared" si="12"/>
        <v>6.1999999999999886</v>
      </c>
    </row>
    <row r="230" spans="1:12" ht="35.1" customHeight="1" x14ac:dyDescent="0.25">
      <c r="A230" s="230" t="s">
        <v>215</v>
      </c>
      <c r="B230" s="231">
        <v>141.80000000000001</v>
      </c>
      <c r="C230" s="232">
        <v>165.00000000000003</v>
      </c>
      <c r="D230" s="231">
        <v>98</v>
      </c>
      <c r="E230" s="233">
        <v>0</v>
      </c>
      <c r="F230" s="233">
        <v>0</v>
      </c>
      <c r="G230" s="234">
        <v>28.3</v>
      </c>
      <c r="H230" s="232">
        <v>0</v>
      </c>
      <c r="I230" s="235">
        <f t="shared" si="13"/>
        <v>126.3</v>
      </c>
      <c r="J230" s="236">
        <f t="shared" si="14"/>
        <v>0.76545454545454528</v>
      </c>
      <c r="K230" s="237">
        <v>121.5</v>
      </c>
      <c r="L230" s="237">
        <f t="shared" si="12"/>
        <v>38.700000000000031</v>
      </c>
    </row>
    <row r="231" spans="1:12" ht="35.1" customHeight="1" x14ac:dyDescent="0.25">
      <c r="A231" s="238" t="s">
        <v>216</v>
      </c>
      <c r="B231" s="239">
        <v>108.2</v>
      </c>
      <c r="C231" s="240">
        <v>106.50000000000001</v>
      </c>
      <c r="D231" s="239">
        <v>77.2</v>
      </c>
      <c r="E231" s="241">
        <v>0</v>
      </c>
      <c r="F231" s="241">
        <v>0</v>
      </c>
      <c r="G231" s="242">
        <v>0.2</v>
      </c>
      <c r="H231" s="240">
        <v>0</v>
      </c>
      <c r="I231" s="243">
        <f t="shared" si="13"/>
        <v>77.400000000000006</v>
      </c>
      <c r="J231" s="244">
        <f t="shared" si="14"/>
        <v>0.72676056338028161</v>
      </c>
      <c r="K231" s="245">
        <v>73.099999999999994</v>
      </c>
      <c r="L231" s="245">
        <f t="shared" si="12"/>
        <v>29.100000000000009</v>
      </c>
    </row>
    <row r="232" spans="1:12" ht="35.1" customHeight="1" x14ac:dyDescent="0.25">
      <c r="A232" s="238" t="s">
        <v>217</v>
      </c>
      <c r="B232" s="239">
        <v>32.6</v>
      </c>
      <c r="C232" s="240">
        <v>57.500000000000007</v>
      </c>
      <c r="D232" s="239">
        <v>20.499999999999996</v>
      </c>
      <c r="E232" s="241">
        <v>0</v>
      </c>
      <c r="F232" s="241">
        <v>0</v>
      </c>
      <c r="G232" s="242">
        <v>28.1</v>
      </c>
      <c r="H232" s="240">
        <v>0</v>
      </c>
      <c r="I232" s="243">
        <f t="shared" si="13"/>
        <v>48.599999999999994</v>
      </c>
      <c r="J232" s="244">
        <f t="shared" si="14"/>
        <v>0.84521739130434759</v>
      </c>
      <c r="K232" s="245">
        <v>48.4</v>
      </c>
      <c r="L232" s="245">
        <f t="shared" si="12"/>
        <v>8.9000000000000128</v>
      </c>
    </row>
    <row r="233" spans="1:12" ht="35.1" customHeight="1" x14ac:dyDescent="0.25">
      <c r="A233" s="238" t="s">
        <v>218</v>
      </c>
      <c r="B233" s="239">
        <v>1</v>
      </c>
      <c r="C233" s="240">
        <v>1</v>
      </c>
      <c r="D233" s="239">
        <v>0.3</v>
      </c>
      <c r="E233" s="241">
        <v>0</v>
      </c>
      <c r="F233" s="241">
        <v>0</v>
      </c>
      <c r="G233" s="242">
        <v>0</v>
      </c>
      <c r="H233" s="240">
        <v>0</v>
      </c>
      <c r="I233" s="243">
        <f t="shared" si="13"/>
        <v>0.3</v>
      </c>
      <c r="J233" s="244">
        <f t="shared" si="14"/>
        <v>0.3</v>
      </c>
      <c r="K233" s="245">
        <v>0</v>
      </c>
      <c r="L233" s="245">
        <f t="shared" si="12"/>
        <v>0.7</v>
      </c>
    </row>
    <row r="234" spans="1:12" ht="35.1" customHeight="1" x14ac:dyDescent="0.25">
      <c r="A234" s="230" t="s">
        <v>219</v>
      </c>
      <c r="B234" s="231">
        <v>2850.8</v>
      </c>
      <c r="C234" s="232">
        <v>2089.8000000000006</v>
      </c>
      <c r="D234" s="231">
        <v>264.2</v>
      </c>
      <c r="E234" s="233">
        <v>0</v>
      </c>
      <c r="F234" s="233">
        <v>76.7</v>
      </c>
      <c r="G234" s="234">
        <v>56.5</v>
      </c>
      <c r="H234" s="232">
        <v>6.8999999999999995</v>
      </c>
      <c r="I234" s="235">
        <f t="shared" si="13"/>
        <v>404.29999999999995</v>
      </c>
      <c r="J234" s="236">
        <f t="shared" si="14"/>
        <v>0.19346348932912233</v>
      </c>
      <c r="K234" s="237">
        <v>369.79999999999995</v>
      </c>
      <c r="L234" s="237">
        <f t="shared" si="12"/>
        <v>1685.5000000000007</v>
      </c>
    </row>
    <row r="235" spans="1:12" ht="35.1" customHeight="1" x14ac:dyDescent="0.25">
      <c r="A235" s="238" t="s">
        <v>220</v>
      </c>
      <c r="B235" s="239">
        <v>2643.2</v>
      </c>
      <c r="C235" s="240">
        <v>1723.5000000000002</v>
      </c>
      <c r="D235" s="239">
        <v>91.9</v>
      </c>
      <c r="E235" s="241">
        <v>0</v>
      </c>
      <c r="F235" s="241">
        <v>0.5</v>
      </c>
      <c r="G235" s="242">
        <v>26.4</v>
      </c>
      <c r="H235" s="240">
        <v>2.2999999999999998</v>
      </c>
      <c r="I235" s="243">
        <f t="shared" si="13"/>
        <v>121.10000000000001</v>
      </c>
      <c r="J235" s="244">
        <f t="shared" si="14"/>
        <v>7.026399767914128E-2</v>
      </c>
      <c r="K235" s="245">
        <v>114.8</v>
      </c>
      <c r="L235" s="245">
        <f t="shared" si="12"/>
        <v>1602.4000000000003</v>
      </c>
    </row>
    <row r="236" spans="1:12" ht="35.1" customHeight="1" x14ac:dyDescent="0.25">
      <c r="A236" s="238" t="s">
        <v>221</v>
      </c>
      <c r="B236" s="239">
        <v>207.6</v>
      </c>
      <c r="C236" s="240">
        <v>366.29999999999995</v>
      </c>
      <c r="D236" s="239">
        <v>172.29999999999998</v>
      </c>
      <c r="E236" s="241">
        <v>0</v>
      </c>
      <c r="F236" s="241">
        <v>76.2</v>
      </c>
      <c r="G236" s="242">
        <v>30.1</v>
      </c>
      <c r="H236" s="240">
        <v>4.5999999999999996</v>
      </c>
      <c r="I236" s="243">
        <f t="shared" si="13"/>
        <v>283.20000000000005</v>
      </c>
      <c r="J236" s="244">
        <f t="shared" si="14"/>
        <v>0.77313677313677331</v>
      </c>
      <c r="K236" s="245">
        <v>255</v>
      </c>
      <c r="L236" s="245">
        <f t="shared" si="12"/>
        <v>83.099999999999909</v>
      </c>
    </row>
    <row r="237" spans="1:12" ht="35.1" customHeight="1" x14ac:dyDescent="0.25">
      <c r="A237" s="230" t="s">
        <v>222</v>
      </c>
      <c r="B237" s="231">
        <v>18080.100000000002</v>
      </c>
      <c r="C237" s="232">
        <v>21203.100000000002</v>
      </c>
      <c r="D237" s="231">
        <v>14329.699999999999</v>
      </c>
      <c r="E237" s="233">
        <v>22.9</v>
      </c>
      <c r="F237" s="233">
        <v>3.1</v>
      </c>
      <c r="G237" s="234">
        <v>3396</v>
      </c>
      <c r="H237" s="232">
        <v>257.5</v>
      </c>
      <c r="I237" s="235">
        <f>SUM(I238:I249)</f>
        <v>17874.599999999999</v>
      </c>
      <c r="J237" s="236">
        <f t="shared" si="14"/>
        <v>0.84301823789917496</v>
      </c>
      <c r="K237" s="237">
        <v>14605.7</v>
      </c>
      <c r="L237" s="237">
        <f t="shared" si="12"/>
        <v>3328.5000000000036</v>
      </c>
    </row>
    <row r="238" spans="1:12" ht="35.1" customHeight="1" x14ac:dyDescent="0.25">
      <c r="A238" s="238" t="s">
        <v>223</v>
      </c>
      <c r="B238" s="239">
        <v>1066.5</v>
      </c>
      <c r="C238" s="240">
        <v>1247.6999999999998</v>
      </c>
      <c r="D238" s="239">
        <v>324.7</v>
      </c>
      <c r="E238" s="241">
        <v>0</v>
      </c>
      <c r="F238" s="241">
        <v>0</v>
      </c>
      <c r="G238" s="242">
        <v>149.5</v>
      </c>
      <c r="H238" s="240">
        <v>3.8</v>
      </c>
      <c r="I238" s="243">
        <f t="shared" si="13"/>
        <v>478</v>
      </c>
      <c r="J238" s="244">
        <f t="shared" si="14"/>
        <v>0.38310491303999367</v>
      </c>
      <c r="K238" s="245">
        <v>304.89999999999998</v>
      </c>
      <c r="L238" s="245">
        <f t="shared" si="12"/>
        <v>769.69999999999982</v>
      </c>
    </row>
    <row r="239" spans="1:12" ht="35.1" customHeight="1" x14ac:dyDescent="0.25">
      <c r="A239" s="238" t="s">
        <v>224</v>
      </c>
      <c r="B239" s="239">
        <v>44.300000000000004</v>
      </c>
      <c r="C239" s="240">
        <v>73.5</v>
      </c>
      <c r="D239" s="239">
        <v>28</v>
      </c>
      <c r="E239" s="241">
        <v>0</v>
      </c>
      <c r="F239" s="241">
        <v>0</v>
      </c>
      <c r="G239" s="242">
        <v>35.4</v>
      </c>
      <c r="H239" s="240">
        <v>0</v>
      </c>
      <c r="I239" s="243">
        <f t="shared" si="13"/>
        <v>63.4</v>
      </c>
      <c r="J239" s="244">
        <f t="shared" si="14"/>
        <v>0.86258503401360542</v>
      </c>
      <c r="K239" s="245">
        <v>52.4</v>
      </c>
      <c r="L239" s="245">
        <f t="shared" si="12"/>
        <v>10.100000000000001</v>
      </c>
    </row>
    <row r="240" spans="1:12" ht="35.1" customHeight="1" x14ac:dyDescent="0.25">
      <c r="A240" s="238" t="s">
        <v>225</v>
      </c>
      <c r="B240" s="239">
        <v>940.80000000000007</v>
      </c>
      <c r="C240" s="240">
        <v>1180.2</v>
      </c>
      <c r="D240" s="239">
        <v>1000.4</v>
      </c>
      <c r="E240" s="241">
        <v>0</v>
      </c>
      <c r="F240" s="241">
        <v>0</v>
      </c>
      <c r="G240" s="242">
        <v>52.400000000000006</v>
      </c>
      <c r="H240" s="240">
        <v>1</v>
      </c>
      <c r="I240" s="243">
        <f t="shared" si="13"/>
        <v>1053.8</v>
      </c>
      <c r="J240" s="244">
        <f t="shared" si="14"/>
        <v>0.89289950855787148</v>
      </c>
      <c r="K240" s="245">
        <v>789.8</v>
      </c>
      <c r="L240" s="245">
        <f t="shared" si="12"/>
        <v>126.40000000000009</v>
      </c>
    </row>
    <row r="241" spans="1:12" ht="35.1" customHeight="1" x14ac:dyDescent="0.25">
      <c r="A241" s="238" t="s">
        <v>226</v>
      </c>
      <c r="B241" s="239">
        <v>3.3</v>
      </c>
      <c r="C241" s="240">
        <v>2.6999999999999997</v>
      </c>
      <c r="D241" s="239">
        <v>1.9</v>
      </c>
      <c r="E241" s="241">
        <v>0</v>
      </c>
      <c r="F241" s="241">
        <v>0</v>
      </c>
      <c r="G241" s="242">
        <v>0.2</v>
      </c>
      <c r="H241" s="240">
        <v>0</v>
      </c>
      <c r="I241" s="243">
        <f t="shared" si="13"/>
        <v>2.1</v>
      </c>
      <c r="J241" s="244">
        <f t="shared" si="14"/>
        <v>0.7777777777777779</v>
      </c>
      <c r="K241" s="245">
        <v>2.1</v>
      </c>
      <c r="L241" s="245">
        <f t="shared" si="12"/>
        <v>0.59999999999999964</v>
      </c>
    </row>
    <row r="242" spans="1:12" ht="35.1" customHeight="1" x14ac:dyDescent="0.25">
      <c r="A242" s="238" t="s">
        <v>227</v>
      </c>
      <c r="B242" s="239">
        <v>501.7</v>
      </c>
      <c r="C242" s="240">
        <v>533.30000000000007</v>
      </c>
      <c r="D242" s="239">
        <v>104</v>
      </c>
      <c r="E242" s="241">
        <v>0</v>
      </c>
      <c r="F242" s="241">
        <v>0</v>
      </c>
      <c r="G242" s="242">
        <v>0</v>
      </c>
      <c r="H242" s="240">
        <v>28.2</v>
      </c>
      <c r="I242" s="243">
        <f t="shared" si="13"/>
        <v>132.19999999999999</v>
      </c>
      <c r="J242" s="244">
        <f t="shared" si="14"/>
        <v>0.24789049315582218</v>
      </c>
      <c r="K242" s="245">
        <v>97.5</v>
      </c>
      <c r="L242" s="245">
        <f t="shared" si="12"/>
        <v>401.10000000000008</v>
      </c>
    </row>
    <row r="243" spans="1:12" ht="35.1" customHeight="1" x14ac:dyDescent="0.25">
      <c r="A243" s="238" t="s">
        <v>228</v>
      </c>
      <c r="B243" s="239">
        <v>135.19999999999999</v>
      </c>
      <c r="C243" s="240">
        <v>141.79999999999998</v>
      </c>
      <c r="D243" s="239">
        <v>46.599999999999994</v>
      </c>
      <c r="E243" s="241">
        <v>0</v>
      </c>
      <c r="F243" s="241">
        <v>0</v>
      </c>
      <c r="G243" s="242">
        <v>67.900000000000006</v>
      </c>
      <c r="H243" s="240">
        <v>0</v>
      </c>
      <c r="I243" s="243">
        <f t="shared" si="13"/>
        <v>114.5</v>
      </c>
      <c r="J243" s="244">
        <f t="shared" si="14"/>
        <v>0.80747531734837807</v>
      </c>
      <c r="K243" s="245">
        <v>125.7</v>
      </c>
      <c r="L243" s="245">
        <f t="shared" si="12"/>
        <v>27.299999999999983</v>
      </c>
    </row>
    <row r="244" spans="1:12" ht="35.1" customHeight="1" x14ac:dyDescent="0.25">
      <c r="A244" s="238" t="s">
        <v>230</v>
      </c>
      <c r="B244" s="239">
        <v>5816.2</v>
      </c>
      <c r="C244" s="240">
        <v>8630.9999999999982</v>
      </c>
      <c r="D244" s="239">
        <v>5854.7000000000007</v>
      </c>
      <c r="E244" s="241">
        <v>22.9</v>
      </c>
      <c r="F244" s="241">
        <v>3.1</v>
      </c>
      <c r="G244" s="242">
        <v>1806.4</v>
      </c>
      <c r="H244" s="240">
        <v>133.4</v>
      </c>
      <c r="I244" s="243">
        <f t="shared" si="13"/>
        <v>7820.5</v>
      </c>
      <c r="J244" s="244">
        <f t="shared" si="14"/>
        <v>0.90609431120380046</v>
      </c>
      <c r="K244" s="245">
        <v>6353.2000000000016</v>
      </c>
      <c r="L244" s="245">
        <f t="shared" si="12"/>
        <v>810.49999999999818</v>
      </c>
    </row>
    <row r="245" spans="1:12" ht="35.1" customHeight="1" x14ac:dyDescent="0.25">
      <c r="A245" s="273" t="s">
        <v>231</v>
      </c>
      <c r="B245" s="274">
        <v>1028.4999999999998</v>
      </c>
      <c r="C245" s="275">
        <v>582.59999999999991</v>
      </c>
      <c r="D245" s="274">
        <v>516</v>
      </c>
      <c r="E245" s="276">
        <v>0</v>
      </c>
      <c r="F245" s="276">
        <v>0</v>
      </c>
      <c r="G245" s="277">
        <v>8.6000000000000014</v>
      </c>
      <c r="H245" s="275">
        <v>0.1</v>
      </c>
      <c r="I245" s="278">
        <f t="shared" si="13"/>
        <v>524.70000000000005</v>
      </c>
      <c r="J245" s="279">
        <f t="shared" si="14"/>
        <v>0.90061791967044302</v>
      </c>
      <c r="K245" s="280">
        <v>354.8</v>
      </c>
      <c r="L245" s="280">
        <f t="shared" ref="L245:L281" si="15">C245-I245</f>
        <v>57.899999999999864</v>
      </c>
    </row>
    <row r="246" spans="1:12" ht="35.1" customHeight="1" x14ac:dyDescent="0.25">
      <c r="A246" s="273" t="s">
        <v>232</v>
      </c>
      <c r="B246" s="274">
        <v>5268.5999999999995</v>
      </c>
      <c r="C246" s="275">
        <v>5938.4</v>
      </c>
      <c r="D246" s="274">
        <v>4116.7</v>
      </c>
      <c r="E246" s="276">
        <v>0</v>
      </c>
      <c r="F246" s="276">
        <v>0</v>
      </c>
      <c r="G246" s="277">
        <v>1105.3</v>
      </c>
      <c r="H246" s="275">
        <v>48.2</v>
      </c>
      <c r="I246" s="278">
        <f t="shared" si="13"/>
        <v>5270.2</v>
      </c>
      <c r="J246" s="279">
        <f t="shared" si="14"/>
        <v>0.88747810858143605</v>
      </c>
      <c r="K246" s="280">
        <v>4131.9999999999991</v>
      </c>
      <c r="L246" s="280">
        <f t="shared" si="15"/>
        <v>668.19999999999982</v>
      </c>
    </row>
    <row r="247" spans="1:12" ht="35.1" customHeight="1" x14ac:dyDescent="0.25">
      <c r="A247" s="273" t="s">
        <v>233</v>
      </c>
      <c r="B247" s="274">
        <v>2080.5</v>
      </c>
      <c r="C247" s="275">
        <v>1608.8</v>
      </c>
      <c r="D247" s="274">
        <v>1084.4000000000001</v>
      </c>
      <c r="E247" s="276">
        <v>0</v>
      </c>
      <c r="F247" s="276">
        <v>0</v>
      </c>
      <c r="G247" s="277">
        <v>165.3</v>
      </c>
      <c r="H247" s="275">
        <v>42.8</v>
      </c>
      <c r="I247" s="278">
        <f t="shared" si="13"/>
        <v>1292.5</v>
      </c>
      <c r="J247" s="279">
        <f t="shared" si="14"/>
        <v>0.80339383391347585</v>
      </c>
      <c r="K247" s="280">
        <v>1098.3000000000002</v>
      </c>
      <c r="L247" s="280">
        <f t="shared" si="15"/>
        <v>316.29999999999995</v>
      </c>
    </row>
    <row r="248" spans="1:12" ht="35.1" customHeight="1" x14ac:dyDescent="0.25">
      <c r="A248" s="273" t="s">
        <v>234</v>
      </c>
      <c r="B248" s="274">
        <v>1120.5999999999999</v>
      </c>
      <c r="C248" s="275">
        <v>1124.2</v>
      </c>
      <c r="D248" s="274">
        <v>1118.3</v>
      </c>
      <c r="E248" s="276">
        <v>0</v>
      </c>
      <c r="F248" s="276">
        <v>0</v>
      </c>
      <c r="G248" s="277">
        <v>4.3</v>
      </c>
      <c r="H248" s="275">
        <v>0</v>
      </c>
      <c r="I248" s="278">
        <f t="shared" si="13"/>
        <v>1122.5999999999999</v>
      </c>
      <c r="J248" s="279">
        <f t="shared" si="14"/>
        <v>0.99857676570005327</v>
      </c>
      <c r="K248" s="280">
        <v>1125.9000000000001</v>
      </c>
      <c r="L248" s="280">
        <f t="shared" si="15"/>
        <v>1.6000000000001364</v>
      </c>
    </row>
    <row r="249" spans="1:12" ht="35.1" customHeight="1" x14ac:dyDescent="0.25">
      <c r="A249" s="273" t="s">
        <v>649</v>
      </c>
      <c r="B249" s="274">
        <v>0</v>
      </c>
      <c r="C249" s="275">
        <v>0.30000000000000004</v>
      </c>
      <c r="D249" s="274">
        <v>0.1</v>
      </c>
      <c r="E249" s="276">
        <v>0</v>
      </c>
      <c r="F249" s="276">
        <v>0</v>
      </c>
      <c r="G249" s="277">
        <v>0</v>
      </c>
      <c r="H249" s="275">
        <v>0</v>
      </c>
      <c r="I249" s="278">
        <f>SUM(D249:H249)</f>
        <v>0.1</v>
      </c>
      <c r="J249" s="279">
        <f>IF(ISERR((I249/C249)),0,(I249/C249))</f>
        <v>0.33333333333333331</v>
      </c>
      <c r="K249" s="280">
        <v>0.1</v>
      </c>
      <c r="L249" s="280">
        <f t="shared" si="15"/>
        <v>0.20000000000000004</v>
      </c>
    </row>
    <row r="250" spans="1:12" ht="35.1" customHeight="1" thickBot="1" x14ac:dyDescent="0.3">
      <c r="A250" s="273" t="s">
        <v>236</v>
      </c>
      <c r="B250" s="274">
        <v>0</v>
      </c>
      <c r="C250" s="275">
        <v>8.5</v>
      </c>
      <c r="D250" s="274">
        <v>5.9</v>
      </c>
      <c r="E250" s="276">
        <v>0</v>
      </c>
      <c r="F250" s="276">
        <v>0</v>
      </c>
      <c r="G250" s="277">
        <v>0</v>
      </c>
      <c r="H250" s="275">
        <v>0</v>
      </c>
      <c r="I250" s="278"/>
      <c r="J250" s="279"/>
      <c r="K250" s="280"/>
      <c r="L250" s="280">
        <f t="shared" si="15"/>
        <v>8.5</v>
      </c>
    </row>
    <row r="251" spans="1:12" ht="35.1" customHeight="1" thickTop="1" x14ac:dyDescent="0.25">
      <c r="A251" s="222" t="s">
        <v>237</v>
      </c>
      <c r="B251" s="223">
        <v>9727.2999999999993</v>
      </c>
      <c r="C251" s="224">
        <v>1246.4000000000001</v>
      </c>
      <c r="D251" s="223">
        <v>925.9</v>
      </c>
      <c r="E251" s="225">
        <v>0</v>
      </c>
      <c r="F251" s="225">
        <v>0</v>
      </c>
      <c r="G251" s="226">
        <v>99.5</v>
      </c>
      <c r="H251" s="224">
        <v>0</v>
      </c>
      <c r="I251" s="227">
        <f t="shared" si="13"/>
        <v>1025.4000000000001</v>
      </c>
      <c r="J251" s="228">
        <f t="shared" si="14"/>
        <v>0.82268934531450577</v>
      </c>
      <c r="K251" s="229">
        <v>894.6</v>
      </c>
      <c r="L251" s="229">
        <f t="shared" si="15"/>
        <v>221</v>
      </c>
    </row>
    <row r="252" spans="1:12" ht="35.1" customHeight="1" x14ac:dyDescent="0.25">
      <c r="A252" s="230" t="s">
        <v>238</v>
      </c>
      <c r="B252" s="231">
        <v>987.4</v>
      </c>
      <c r="C252" s="232">
        <v>1124.9000000000001</v>
      </c>
      <c r="D252" s="231">
        <v>925.9</v>
      </c>
      <c r="E252" s="233">
        <v>0</v>
      </c>
      <c r="F252" s="233">
        <v>0</v>
      </c>
      <c r="G252" s="234">
        <v>99.5</v>
      </c>
      <c r="H252" s="232">
        <v>0</v>
      </c>
      <c r="I252" s="235">
        <f t="shared" si="13"/>
        <v>1025.4000000000001</v>
      </c>
      <c r="J252" s="236">
        <f t="shared" si="14"/>
        <v>0.9115476931282781</v>
      </c>
      <c r="K252" s="237">
        <v>894.6</v>
      </c>
      <c r="L252" s="237">
        <f t="shared" si="15"/>
        <v>99.5</v>
      </c>
    </row>
    <row r="253" spans="1:12" ht="35.1" customHeight="1" x14ac:dyDescent="0.25">
      <c r="A253" s="238" t="s">
        <v>239</v>
      </c>
      <c r="B253" s="239">
        <v>971.9</v>
      </c>
      <c r="C253" s="240">
        <v>1116.9000000000001</v>
      </c>
      <c r="D253" s="239">
        <v>925.9</v>
      </c>
      <c r="E253" s="241">
        <v>0</v>
      </c>
      <c r="F253" s="241">
        <v>0</v>
      </c>
      <c r="G253" s="242">
        <v>99.5</v>
      </c>
      <c r="H253" s="240">
        <v>0</v>
      </c>
      <c r="I253" s="243">
        <f>SUM(D253:H253)</f>
        <v>1025.4000000000001</v>
      </c>
      <c r="J253" s="244">
        <f>IF(ISERR((I253/C253)),0,(I253/C253))</f>
        <v>0.91807681976900346</v>
      </c>
      <c r="K253" s="245">
        <v>894.6</v>
      </c>
      <c r="L253" s="245">
        <f t="shared" si="15"/>
        <v>91.5</v>
      </c>
    </row>
    <row r="254" spans="1:12" ht="35.1" customHeight="1" x14ac:dyDescent="0.25">
      <c r="A254" s="230" t="s">
        <v>240</v>
      </c>
      <c r="B254" s="231">
        <v>8739.9</v>
      </c>
      <c r="C254" s="232">
        <v>121.5</v>
      </c>
      <c r="D254" s="231">
        <v>0</v>
      </c>
      <c r="E254" s="233">
        <v>0</v>
      </c>
      <c r="F254" s="233">
        <v>0</v>
      </c>
      <c r="G254" s="234">
        <v>0</v>
      </c>
      <c r="H254" s="232">
        <v>0</v>
      </c>
      <c r="I254" s="235">
        <f t="shared" si="13"/>
        <v>0</v>
      </c>
      <c r="J254" s="236">
        <f t="shared" si="14"/>
        <v>0</v>
      </c>
      <c r="K254" s="237">
        <v>0</v>
      </c>
      <c r="L254" s="237">
        <f t="shared" si="15"/>
        <v>121.5</v>
      </c>
    </row>
    <row r="255" spans="1:12" ht="35.1" customHeight="1" thickBot="1" x14ac:dyDescent="0.3">
      <c r="A255" s="214" t="s">
        <v>241</v>
      </c>
      <c r="B255" s="281">
        <v>690149.70000000007</v>
      </c>
      <c r="C255" s="282">
        <v>775160.70000000007</v>
      </c>
      <c r="D255" s="281">
        <v>774066.7</v>
      </c>
      <c r="E255" s="283">
        <v>0</v>
      </c>
      <c r="F255" s="283">
        <v>0</v>
      </c>
      <c r="G255" s="284">
        <v>135.89999999999998</v>
      </c>
      <c r="H255" s="282">
        <v>0</v>
      </c>
      <c r="I255" s="285">
        <f t="shared" ref="I255:I288" si="16">SUM(D255:H255)</f>
        <v>774202.6</v>
      </c>
      <c r="J255" s="286">
        <f t="shared" ref="J255:J291" si="17">IF(ISERR((I255/C255)),0,(I255/C255))</f>
        <v>0.99876399822643214</v>
      </c>
      <c r="K255" s="287">
        <v>584825.70000000007</v>
      </c>
      <c r="L255" s="287">
        <f t="shared" si="15"/>
        <v>958.10000000009313</v>
      </c>
    </row>
    <row r="256" spans="1:12" ht="35.1" customHeight="1" thickTop="1" x14ac:dyDescent="0.25">
      <c r="A256" s="222" t="s">
        <v>242</v>
      </c>
      <c r="B256" s="223">
        <v>64457.9</v>
      </c>
      <c r="C256" s="224">
        <v>108061.2</v>
      </c>
      <c r="D256" s="223">
        <v>108040</v>
      </c>
      <c r="E256" s="225">
        <v>0</v>
      </c>
      <c r="F256" s="225">
        <v>0</v>
      </c>
      <c r="G256" s="226">
        <v>5.6</v>
      </c>
      <c r="H256" s="224">
        <v>0</v>
      </c>
      <c r="I256" s="227">
        <f t="shared" si="16"/>
        <v>108045.6</v>
      </c>
      <c r="J256" s="228">
        <f t="shared" si="17"/>
        <v>0.99985563736105099</v>
      </c>
      <c r="K256" s="229">
        <v>56449.2</v>
      </c>
      <c r="L256" s="229">
        <f t="shared" si="15"/>
        <v>15.599999999991269</v>
      </c>
    </row>
    <row r="257" spans="1:12" ht="35.1" customHeight="1" x14ac:dyDescent="0.25">
      <c r="A257" s="230" t="s">
        <v>243</v>
      </c>
      <c r="B257" s="231">
        <v>64457.9</v>
      </c>
      <c r="C257" s="232">
        <v>108061.2</v>
      </c>
      <c r="D257" s="231">
        <v>108040</v>
      </c>
      <c r="E257" s="233">
        <v>0</v>
      </c>
      <c r="F257" s="233">
        <v>0</v>
      </c>
      <c r="G257" s="234">
        <v>5.6</v>
      </c>
      <c r="H257" s="232">
        <v>0</v>
      </c>
      <c r="I257" s="235">
        <f t="shared" si="16"/>
        <v>108045.6</v>
      </c>
      <c r="J257" s="236">
        <f t="shared" si="17"/>
        <v>0.99985563736105099</v>
      </c>
      <c r="K257" s="237">
        <v>56449.2</v>
      </c>
      <c r="L257" s="237">
        <f t="shared" si="15"/>
        <v>15.599999999991269</v>
      </c>
    </row>
    <row r="258" spans="1:12" ht="35.1" customHeight="1" x14ac:dyDescent="0.25">
      <c r="A258" s="238" t="s">
        <v>244</v>
      </c>
      <c r="B258" s="239">
        <v>64225.2</v>
      </c>
      <c r="C258" s="240">
        <v>107528.5</v>
      </c>
      <c r="D258" s="239">
        <v>107528.1</v>
      </c>
      <c r="E258" s="241">
        <v>0</v>
      </c>
      <c r="F258" s="241">
        <v>0</v>
      </c>
      <c r="G258" s="242">
        <v>0</v>
      </c>
      <c r="H258" s="240">
        <v>0</v>
      </c>
      <c r="I258" s="243">
        <f t="shared" si="16"/>
        <v>107528.1</v>
      </c>
      <c r="J258" s="244">
        <f t="shared" si="17"/>
        <v>0.99999628005598518</v>
      </c>
      <c r="K258" s="245">
        <v>56331.199999999997</v>
      </c>
      <c r="L258" s="245">
        <f t="shared" si="15"/>
        <v>0.39999999999417923</v>
      </c>
    </row>
    <row r="259" spans="1:12" ht="35.1" customHeight="1" thickBot="1" x14ac:dyDescent="0.3">
      <c r="A259" s="238" t="s">
        <v>245</v>
      </c>
      <c r="B259" s="239">
        <v>232.7</v>
      </c>
      <c r="C259" s="240">
        <v>532.70000000000005</v>
      </c>
      <c r="D259" s="239">
        <v>511.9</v>
      </c>
      <c r="E259" s="241">
        <v>0</v>
      </c>
      <c r="F259" s="241">
        <v>0</v>
      </c>
      <c r="G259" s="242">
        <v>5.6</v>
      </c>
      <c r="H259" s="240">
        <v>0</v>
      </c>
      <c r="I259" s="243">
        <f t="shared" si="16"/>
        <v>517.5</v>
      </c>
      <c r="J259" s="244">
        <f t="shared" si="17"/>
        <v>0.97146611601276511</v>
      </c>
      <c r="K259" s="245">
        <v>118.00000000000001</v>
      </c>
      <c r="L259" s="245">
        <f t="shared" si="15"/>
        <v>15.200000000000045</v>
      </c>
    </row>
    <row r="260" spans="1:12" ht="35.1" customHeight="1" thickTop="1" x14ac:dyDescent="0.25">
      <c r="A260" s="222" t="s">
        <v>246</v>
      </c>
      <c r="B260" s="223">
        <v>625691.80000000005</v>
      </c>
      <c r="C260" s="224">
        <v>667099.50000000012</v>
      </c>
      <c r="D260" s="223">
        <v>666026.69999999995</v>
      </c>
      <c r="E260" s="225">
        <v>0</v>
      </c>
      <c r="F260" s="225">
        <v>0</v>
      </c>
      <c r="G260" s="226">
        <v>130.29999999999998</v>
      </c>
      <c r="H260" s="224">
        <v>0</v>
      </c>
      <c r="I260" s="227">
        <f t="shared" si="16"/>
        <v>666157</v>
      </c>
      <c r="J260" s="228">
        <f t="shared" si="17"/>
        <v>0.99858716728164221</v>
      </c>
      <c r="K260" s="229">
        <v>528376.5</v>
      </c>
      <c r="L260" s="229">
        <f t="shared" si="15"/>
        <v>942.50000000011642</v>
      </c>
    </row>
    <row r="261" spans="1:12" ht="35.1" customHeight="1" x14ac:dyDescent="0.25">
      <c r="A261" s="230" t="s">
        <v>247</v>
      </c>
      <c r="B261" s="231">
        <v>621587.6</v>
      </c>
      <c r="C261" s="232">
        <v>661336.80000000005</v>
      </c>
      <c r="D261" s="231">
        <v>661336.19999999995</v>
      </c>
      <c r="E261" s="233">
        <v>0</v>
      </c>
      <c r="F261" s="233">
        <v>0</v>
      </c>
      <c r="G261" s="234">
        <v>0.6</v>
      </c>
      <c r="H261" s="232">
        <v>0</v>
      </c>
      <c r="I261" s="235">
        <f t="shared" si="16"/>
        <v>661336.79999999993</v>
      </c>
      <c r="J261" s="236">
        <f t="shared" si="17"/>
        <v>0.99999999999999978</v>
      </c>
      <c r="K261" s="237">
        <v>526635.4</v>
      </c>
      <c r="L261" s="237">
        <f t="shared" si="15"/>
        <v>0</v>
      </c>
    </row>
    <row r="262" spans="1:12" ht="35.1" customHeight="1" x14ac:dyDescent="0.25">
      <c r="A262" s="238" t="s">
        <v>248</v>
      </c>
      <c r="B262" s="239">
        <v>79861</v>
      </c>
      <c r="C262" s="240">
        <v>23695.1</v>
      </c>
      <c r="D262" s="239">
        <v>23695.100000000002</v>
      </c>
      <c r="E262" s="241">
        <v>0</v>
      </c>
      <c r="F262" s="241">
        <v>0</v>
      </c>
      <c r="G262" s="242">
        <v>0</v>
      </c>
      <c r="H262" s="240">
        <v>0</v>
      </c>
      <c r="I262" s="243">
        <f t="shared" si="16"/>
        <v>23695.100000000002</v>
      </c>
      <c r="J262" s="244">
        <f t="shared" si="17"/>
        <v>1.0000000000000002</v>
      </c>
      <c r="K262" s="245">
        <v>61471.5</v>
      </c>
      <c r="L262" s="245">
        <f t="shared" si="15"/>
        <v>0</v>
      </c>
    </row>
    <row r="263" spans="1:12" ht="35.1" customHeight="1" thickBot="1" x14ac:dyDescent="0.3">
      <c r="A263" s="257" t="s">
        <v>249</v>
      </c>
      <c r="B263" s="258">
        <v>3667.7</v>
      </c>
      <c r="C263" s="259">
        <v>2855.8</v>
      </c>
      <c r="D263" s="258">
        <v>2855.8</v>
      </c>
      <c r="E263" s="260">
        <v>0</v>
      </c>
      <c r="F263" s="260">
        <v>0</v>
      </c>
      <c r="G263" s="261">
        <v>0</v>
      </c>
      <c r="H263" s="259">
        <v>0</v>
      </c>
      <c r="I263" s="262">
        <f t="shared" si="16"/>
        <v>2855.8</v>
      </c>
      <c r="J263" s="263">
        <f t="shared" si="17"/>
        <v>1</v>
      </c>
      <c r="K263" s="264">
        <v>971.8</v>
      </c>
      <c r="L263" s="264">
        <f t="shared" si="15"/>
        <v>0</v>
      </c>
    </row>
    <row r="264" spans="1:12" ht="35.1" customHeight="1" thickTop="1" x14ac:dyDescent="0.25">
      <c r="A264" s="253" t="s">
        <v>250</v>
      </c>
      <c r="B264" s="246">
        <v>185020.3</v>
      </c>
      <c r="C264" s="247">
        <v>237372.9</v>
      </c>
      <c r="D264" s="246">
        <v>237372.9</v>
      </c>
      <c r="E264" s="248">
        <v>0</v>
      </c>
      <c r="F264" s="248">
        <v>0</v>
      </c>
      <c r="G264" s="249">
        <v>0</v>
      </c>
      <c r="H264" s="247">
        <v>0</v>
      </c>
      <c r="I264" s="250">
        <f t="shared" si="16"/>
        <v>237372.9</v>
      </c>
      <c r="J264" s="251">
        <f t="shared" si="17"/>
        <v>1</v>
      </c>
      <c r="K264" s="252">
        <v>178672.3</v>
      </c>
      <c r="L264" s="252">
        <f t="shared" si="15"/>
        <v>0</v>
      </c>
    </row>
    <row r="265" spans="1:12" ht="35.1" customHeight="1" x14ac:dyDescent="0.25">
      <c r="A265" s="238" t="s">
        <v>251</v>
      </c>
      <c r="B265" s="239">
        <v>341865.7</v>
      </c>
      <c r="C265" s="240">
        <v>330175.90000000002</v>
      </c>
      <c r="D265" s="239">
        <v>330175.90000000002</v>
      </c>
      <c r="E265" s="241">
        <v>0</v>
      </c>
      <c r="F265" s="241">
        <v>0</v>
      </c>
      <c r="G265" s="242">
        <v>0</v>
      </c>
      <c r="H265" s="240">
        <v>0</v>
      </c>
      <c r="I265" s="243">
        <f t="shared" si="16"/>
        <v>330175.90000000002</v>
      </c>
      <c r="J265" s="244">
        <f t="shared" si="17"/>
        <v>1</v>
      </c>
      <c r="K265" s="245">
        <v>267388</v>
      </c>
      <c r="L265" s="245">
        <f t="shared" si="15"/>
        <v>0</v>
      </c>
    </row>
    <row r="266" spans="1:12" ht="35.1" customHeight="1" x14ac:dyDescent="0.25">
      <c r="A266" s="238" t="s">
        <v>252</v>
      </c>
      <c r="B266" s="239">
        <v>8500</v>
      </c>
      <c r="C266" s="240">
        <v>43783.199999999997</v>
      </c>
      <c r="D266" s="239">
        <v>43783.199999999997</v>
      </c>
      <c r="E266" s="241">
        <v>0</v>
      </c>
      <c r="F266" s="241">
        <v>0</v>
      </c>
      <c r="G266" s="242">
        <v>0</v>
      </c>
      <c r="H266" s="240">
        <v>0</v>
      </c>
      <c r="I266" s="243">
        <f t="shared" si="16"/>
        <v>43783.199999999997</v>
      </c>
      <c r="J266" s="244">
        <f t="shared" si="17"/>
        <v>1</v>
      </c>
      <c r="K266" s="245">
        <v>15379</v>
      </c>
      <c r="L266" s="245">
        <f t="shared" si="15"/>
        <v>0</v>
      </c>
    </row>
    <row r="267" spans="1:12" ht="35.1" customHeight="1" x14ac:dyDescent="0.25">
      <c r="A267" s="238" t="s">
        <v>253</v>
      </c>
      <c r="B267" s="239">
        <v>100</v>
      </c>
      <c r="C267" s="240">
        <v>97.9</v>
      </c>
      <c r="D267" s="239">
        <v>97.4</v>
      </c>
      <c r="E267" s="241">
        <v>0</v>
      </c>
      <c r="F267" s="241">
        <v>0</v>
      </c>
      <c r="G267" s="242">
        <v>0.5</v>
      </c>
      <c r="H267" s="240">
        <v>0</v>
      </c>
      <c r="I267" s="243">
        <f t="shared" si="16"/>
        <v>97.9</v>
      </c>
      <c r="J267" s="244">
        <f t="shared" si="17"/>
        <v>1</v>
      </c>
      <c r="K267" s="245">
        <v>93.100000000000009</v>
      </c>
      <c r="L267" s="245">
        <f t="shared" si="15"/>
        <v>0</v>
      </c>
    </row>
    <row r="268" spans="1:12" ht="35.1" customHeight="1" x14ac:dyDescent="0.25">
      <c r="A268" s="238" t="s">
        <v>218</v>
      </c>
      <c r="B268" s="239">
        <v>2572.9</v>
      </c>
      <c r="C268" s="240">
        <v>23356</v>
      </c>
      <c r="D268" s="239">
        <v>23355.9</v>
      </c>
      <c r="E268" s="241">
        <v>0</v>
      </c>
      <c r="F268" s="241">
        <v>0</v>
      </c>
      <c r="G268" s="242">
        <v>0.1</v>
      </c>
      <c r="H268" s="240">
        <v>0</v>
      </c>
      <c r="I268" s="243">
        <f t="shared" si="16"/>
        <v>23356</v>
      </c>
      <c r="J268" s="244">
        <f t="shared" si="17"/>
        <v>1</v>
      </c>
      <c r="K268" s="245">
        <v>2659.7</v>
      </c>
      <c r="L268" s="245">
        <f t="shared" si="15"/>
        <v>0</v>
      </c>
    </row>
    <row r="269" spans="1:12" ht="35.1" customHeight="1" x14ac:dyDescent="0.25">
      <c r="A269" s="230" t="s">
        <v>254</v>
      </c>
      <c r="B269" s="231">
        <v>4104.2</v>
      </c>
      <c r="C269" s="232">
        <v>5762.7</v>
      </c>
      <c r="D269" s="231">
        <v>4690.5</v>
      </c>
      <c r="E269" s="233">
        <v>0</v>
      </c>
      <c r="F269" s="233">
        <v>0</v>
      </c>
      <c r="G269" s="234">
        <v>129.69999999999999</v>
      </c>
      <c r="H269" s="232">
        <v>0</v>
      </c>
      <c r="I269" s="235">
        <f t="shared" si="16"/>
        <v>4820.2</v>
      </c>
      <c r="J269" s="236">
        <f t="shared" si="17"/>
        <v>0.83644819268745552</v>
      </c>
      <c r="K269" s="237">
        <v>1741.1</v>
      </c>
      <c r="L269" s="237">
        <f t="shared" si="15"/>
        <v>942.5</v>
      </c>
    </row>
    <row r="270" spans="1:12" ht="35.1" customHeight="1" x14ac:dyDescent="0.25">
      <c r="A270" s="238" t="s">
        <v>255</v>
      </c>
      <c r="B270" s="239">
        <v>2101.1</v>
      </c>
      <c r="C270" s="240">
        <v>4693.1000000000004</v>
      </c>
      <c r="D270" s="239">
        <v>4690.5</v>
      </c>
      <c r="E270" s="241">
        <v>0</v>
      </c>
      <c r="F270" s="241">
        <v>0</v>
      </c>
      <c r="G270" s="242">
        <v>0</v>
      </c>
      <c r="H270" s="240">
        <v>0</v>
      </c>
      <c r="I270" s="243">
        <f t="shared" si="16"/>
        <v>4690.5</v>
      </c>
      <c r="J270" s="244">
        <f t="shared" si="17"/>
        <v>0.99944599518441957</v>
      </c>
      <c r="K270" s="245">
        <v>1598.7</v>
      </c>
      <c r="L270" s="245">
        <f t="shared" si="15"/>
        <v>2.6000000000003638</v>
      </c>
    </row>
    <row r="271" spans="1:12" ht="35.1" customHeight="1" thickBot="1" x14ac:dyDescent="0.3">
      <c r="A271" s="238" t="s">
        <v>256</v>
      </c>
      <c r="B271" s="239">
        <v>2003.1000000000001</v>
      </c>
      <c r="C271" s="240">
        <v>1069.5999999999999</v>
      </c>
      <c r="D271" s="239">
        <v>0</v>
      </c>
      <c r="E271" s="241">
        <v>0</v>
      </c>
      <c r="F271" s="241">
        <v>0</v>
      </c>
      <c r="G271" s="242">
        <v>129.69999999999999</v>
      </c>
      <c r="H271" s="240">
        <v>0</v>
      </c>
      <c r="I271" s="243">
        <f t="shared" si="16"/>
        <v>129.69999999999999</v>
      </c>
      <c r="J271" s="244">
        <f t="shared" si="17"/>
        <v>0.12126028421839941</v>
      </c>
      <c r="K271" s="245">
        <v>142.4</v>
      </c>
      <c r="L271" s="245">
        <f t="shared" si="15"/>
        <v>939.89999999999986</v>
      </c>
    </row>
    <row r="272" spans="1:12" ht="35.1" customHeight="1" thickTop="1" thickBot="1" x14ac:dyDescent="0.3">
      <c r="A272" s="214" t="s">
        <v>257</v>
      </c>
      <c r="B272" s="215">
        <v>355993.49999999994</v>
      </c>
      <c r="C272" s="216">
        <v>458982.10000000003</v>
      </c>
      <c r="D272" s="215">
        <v>415311.30000000005</v>
      </c>
      <c r="E272" s="217">
        <v>0</v>
      </c>
      <c r="F272" s="217">
        <v>27.2</v>
      </c>
      <c r="G272" s="218">
        <v>8151.1</v>
      </c>
      <c r="H272" s="216">
        <v>30611.3</v>
      </c>
      <c r="I272" s="219">
        <f t="shared" si="16"/>
        <v>454100.9</v>
      </c>
      <c r="J272" s="220">
        <f t="shared" si="17"/>
        <v>0.98936516260655916</v>
      </c>
      <c r="K272" s="221">
        <v>343405.3</v>
      </c>
      <c r="L272" s="221">
        <f t="shared" si="15"/>
        <v>4881.2000000000116</v>
      </c>
    </row>
    <row r="273" spans="1:25" ht="35.1" customHeight="1" thickTop="1" x14ac:dyDescent="0.25">
      <c r="A273" s="222" t="s">
        <v>258</v>
      </c>
      <c r="B273" s="223">
        <v>148755.59999999998</v>
      </c>
      <c r="C273" s="224">
        <v>279454.40000000002</v>
      </c>
      <c r="D273" s="223">
        <v>242635.00000000003</v>
      </c>
      <c r="E273" s="225">
        <v>0</v>
      </c>
      <c r="F273" s="225">
        <v>0</v>
      </c>
      <c r="G273" s="226">
        <v>3482.1000000000004</v>
      </c>
      <c r="H273" s="224">
        <v>29729.8</v>
      </c>
      <c r="I273" s="227">
        <f t="shared" si="16"/>
        <v>275846.90000000002</v>
      </c>
      <c r="J273" s="228">
        <f t="shared" si="17"/>
        <v>0.98709091715857755</v>
      </c>
      <c r="K273" s="229">
        <v>182772.9</v>
      </c>
      <c r="L273" s="229">
        <f t="shared" si="15"/>
        <v>3607.5</v>
      </c>
    </row>
    <row r="274" spans="1:25" ht="35.1" customHeight="1" x14ac:dyDescent="0.25">
      <c r="A274" s="230" t="s">
        <v>650</v>
      </c>
      <c r="B274" s="231">
        <v>143009.59999999998</v>
      </c>
      <c r="C274" s="232">
        <v>269220.90000000002</v>
      </c>
      <c r="D274" s="231">
        <v>238379.90000000002</v>
      </c>
      <c r="E274" s="233">
        <v>0</v>
      </c>
      <c r="F274" s="233">
        <v>0</v>
      </c>
      <c r="G274" s="234">
        <v>929.5</v>
      </c>
      <c r="H274" s="232">
        <v>27631.8</v>
      </c>
      <c r="I274" s="235">
        <f t="shared" si="16"/>
        <v>266941.2</v>
      </c>
      <c r="J274" s="236">
        <f t="shared" si="17"/>
        <v>0.99153223245297817</v>
      </c>
      <c r="K274" s="237">
        <v>174538.9</v>
      </c>
      <c r="L274" s="237">
        <f t="shared" si="15"/>
        <v>2279.7000000000116</v>
      </c>
    </row>
    <row r="275" spans="1:25" ht="35.1" customHeight="1" x14ac:dyDescent="0.25">
      <c r="A275" s="238" t="s">
        <v>682</v>
      </c>
      <c r="B275" s="239">
        <f>90000+544.5</f>
        <v>90544.5</v>
      </c>
      <c r="C275" s="240">
        <f>121810+300.6</f>
        <v>122110.6</v>
      </c>
      <c r="D275" s="239">
        <f>121810+300.6</f>
        <v>122110.6</v>
      </c>
      <c r="E275" s="241">
        <v>0</v>
      </c>
      <c r="F275" s="241">
        <v>0</v>
      </c>
      <c r="G275" s="242">
        <v>0</v>
      </c>
      <c r="H275" s="240">
        <v>0</v>
      </c>
      <c r="I275" s="243">
        <f t="shared" si="16"/>
        <v>122110.6</v>
      </c>
      <c r="J275" s="244">
        <f t="shared" si="17"/>
        <v>1</v>
      </c>
      <c r="K275" s="245">
        <f>96805+704.4</f>
        <v>97509.4</v>
      </c>
      <c r="L275" s="245">
        <f t="shared" si="15"/>
        <v>0</v>
      </c>
    </row>
    <row r="276" spans="1:25" ht="35.1" customHeight="1" x14ac:dyDescent="0.25">
      <c r="A276" s="238" t="s">
        <v>683</v>
      </c>
      <c r="B276" s="239">
        <v>28094.5</v>
      </c>
      <c r="C276" s="240">
        <f>125631.8+2081.4</f>
        <v>127713.2</v>
      </c>
      <c r="D276" s="239">
        <f>98000+2081.4</f>
        <v>100081.4</v>
      </c>
      <c r="E276" s="241">
        <v>0</v>
      </c>
      <c r="F276" s="241">
        <v>0</v>
      </c>
      <c r="G276" s="242">
        <v>0</v>
      </c>
      <c r="H276" s="240">
        <v>27631.8</v>
      </c>
      <c r="I276" s="243">
        <f t="shared" si="16"/>
        <v>127713.2</v>
      </c>
      <c r="J276" s="244">
        <f t="shared" si="17"/>
        <v>1</v>
      </c>
      <c r="K276" s="245">
        <v>59829.3</v>
      </c>
      <c r="L276" s="245">
        <f t="shared" si="15"/>
        <v>0</v>
      </c>
    </row>
    <row r="277" spans="1:25" ht="35.1" customHeight="1" x14ac:dyDescent="0.25">
      <c r="A277" s="238" t="s">
        <v>260</v>
      </c>
      <c r="B277" s="239">
        <v>1780</v>
      </c>
      <c r="C277" s="240">
        <v>1901</v>
      </c>
      <c r="D277" s="239">
        <v>1901</v>
      </c>
      <c r="E277" s="241">
        <v>0</v>
      </c>
      <c r="F277" s="241">
        <v>0</v>
      </c>
      <c r="G277" s="242">
        <v>0</v>
      </c>
      <c r="H277" s="240">
        <v>0</v>
      </c>
      <c r="I277" s="243">
        <f t="shared" si="16"/>
        <v>1901</v>
      </c>
      <c r="J277" s="244">
        <f t="shared" si="17"/>
        <v>1</v>
      </c>
      <c r="K277" s="245">
        <v>1848.4</v>
      </c>
      <c r="L277" s="245">
        <f t="shared" si="15"/>
        <v>0</v>
      </c>
    </row>
    <row r="278" spans="1:25" ht="35.1" customHeight="1" x14ac:dyDescent="0.25">
      <c r="A278" s="253" t="s">
        <v>261</v>
      </c>
      <c r="B278" s="246">
        <v>3815.1</v>
      </c>
      <c r="C278" s="247">
        <v>1894</v>
      </c>
      <c r="D278" s="246">
        <v>1872.1</v>
      </c>
      <c r="E278" s="248">
        <v>0</v>
      </c>
      <c r="F278" s="248">
        <v>0</v>
      </c>
      <c r="G278" s="249">
        <v>0</v>
      </c>
      <c r="H278" s="247">
        <v>0</v>
      </c>
      <c r="I278" s="250">
        <f t="shared" si="16"/>
        <v>1872.1</v>
      </c>
      <c r="J278" s="251">
        <f t="shared" si="17"/>
        <v>0.98843717001055964</v>
      </c>
      <c r="K278" s="252">
        <v>1412.5</v>
      </c>
      <c r="L278" s="252">
        <f t="shared" si="15"/>
        <v>21.900000000000091</v>
      </c>
    </row>
    <row r="279" spans="1:25" ht="35.1" customHeight="1" x14ac:dyDescent="0.25">
      <c r="A279" s="238" t="s">
        <v>684</v>
      </c>
      <c r="B279" s="239">
        <f>400</f>
        <v>400</v>
      </c>
      <c r="C279" s="240">
        <f>1073.4+396.2</f>
        <v>1469.6000000000001</v>
      </c>
      <c r="D279" s="239">
        <f>1073.4+396.2</f>
        <v>1469.6000000000001</v>
      </c>
      <c r="E279" s="241">
        <v>0</v>
      </c>
      <c r="F279" s="241">
        <v>0</v>
      </c>
      <c r="G279" s="242">
        <v>0</v>
      </c>
      <c r="H279" s="240">
        <v>0</v>
      </c>
      <c r="I279" s="243">
        <f t="shared" si="16"/>
        <v>1469.6000000000001</v>
      </c>
      <c r="J279" s="244">
        <f t="shared" si="17"/>
        <v>1</v>
      </c>
      <c r="K279" s="245">
        <f>239.9</f>
        <v>239.9</v>
      </c>
      <c r="L279" s="245">
        <f t="shared" si="15"/>
        <v>0</v>
      </c>
    </row>
    <row r="280" spans="1:25" ht="35.1" customHeight="1" x14ac:dyDescent="0.25">
      <c r="A280" s="238" t="s">
        <v>262</v>
      </c>
      <c r="B280" s="239">
        <v>12375.5</v>
      </c>
      <c r="C280" s="240">
        <v>9920.1</v>
      </c>
      <c r="D280" s="239">
        <v>9907.6</v>
      </c>
      <c r="E280" s="241">
        <v>0</v>
      </c>
      <c r="F280" s="241">
        <v>0</v>
      </c>
      <c r="G280" s="242">
        <v>7.8</v>
      </c>
      <c r="H280" s="240">
        <v>0</v>
      </c>
      <c r="I280" s="243">
        <f t="shared" si="16"/>
        <v>9915.4</v>
      </c>
      <c r="J280" s="244">
        <f t="shared" si="17"/>
        <v>0.99952621445348322</v>
      </c>
      <c r="K280" s="245">
        <v>11171.1</v>
      </c>
      <c r="L280" s="245">
        <f t="shared" si="15"/>
        <v>4.7000000000007276</v>
      </c>
    </row>
    <row r="281" spans="1:25" ht="35.1" customHeight="1" x14ac:dyDescent="0.25">
      <c r="A281" s="230" t="s">
        <v>651</v>
      </c>
      <c r="B281" s="231">
        <v>5746</v>
      </c>
      <c r="C281" s="232">
        <v>10233.5</v>
      </c>
      <c r="D281" s="231">
        <v>4255.1000000000004</v>
      </c>
      <c r="E281" s="233">
        <v>0</v>
      </c>
      <c r="F281" s="233">
        <v>0</v>
      </c>
      <c r="G281" s="234">
        <v>2552.6000000000004</v>
      </c>
      <c r="H281" s="232">
        <v>2098</v>
      </c>
      <c r="I281" s="235">
        <f t="shared" si="16"/>
        <v>8905.7000000000007</v>
      </c>
      <c r="J281" s="236">
        <f t="shared" si="17"/>
        <v>0.87024967020081112</v>
      </c>
      <c r="K281" s="237">
        <v>8234</v>
      </c>
      <c r="L281" s="237">
        <f t="shared" si="15"/>
        <v>1327.7999999999993</v>
      </c>
    </row>
    <row r="282" spans="1:25" ht="35.1" customHeight="1" x14ac:dyDescent="0.25">
      <c r="A282" s="238" t="s">
        <v>264</v>
      </c>
      <c r="B282" s="239">
        <v>266</v>
      </c>
      <c r="C282" s="240">
        <v>231.6</v>
      </c>
      <c r="D282" s="239">
        <v>231.6</v>
      </c>
      <c r="E282" s="241">
        <v>0</v>
      </c>
      <c r="F282" s="241">
        <v>0</v>
      </c>
      <c r="G282" s="242">
        <v>0</v>
      </c>
      <c r="H282" s="240">
        <v>0</v>
      </c>
      <c r="I282" s="243">
        <f t="shared" si="16"/>
        <v>231.6</v>
      </c>
      <c r="J282" s="244">
        <f t="shared" si="17"/>
        <v>1</v>
      </c>
      <c r="K282" s="245">
        <v>260.39999999999998</v>
      </c>
      <c r="L282" s="245">
        <f t="shared" ref="L282:L325" si="18">C282-I282</f>
        <v>0</v>
      </c>
    </row>
    <row r="283" spans="1:25" ht="35.1" customHeight="1" x14ac:dyDescent="0.25">
      <c r="A283" s="238" t="s">
        <v>265</v>
      </c>
      <c r="B283" s="239">
        <v>5030</v>
      </c>
      <c r="C283" s="240">
        <v>5707.6</v>
      </c>
      <c r="D283" s="239">
        <v>2957.6</v>
      </c>
      <c r="E283" s="241">
        <v>0</v>
      </c>
      <c r="F283" s="241">
        <v>0</v>
      </c>
      <c r="G283" s="242">
        <v>1422.2</v>
      </c>
      <c r="H283" s="240">
        <v>0</v>
      </c>
      <c r="I283" s="243">
        <f t="shared" si="16"/>
        <v>4379.8</v>
      </c>
      <c r="J283" s="244">
        <f t="shared" si="17"/>
        <v>0.76736281449295674</v>
      </c>
      <c r="K283" s="245">
        <v>2047.7</v>
      </c>
      <c r="L283" s="245">
        <f t="shared" si="18"/>
        <v>1327.8000000000002</v>
      </c>
    </row>
    <row r="284" spans="1:25" ht="35.1" customHeight="1" thickBot="1" x14ac:dyDescent="0.3">
      <c r="A284" s="238" t="s">
        <v>266</v>
      </c>
      <c r="B284" s="239">
        <v>450</v>
      </c>
      <c r="C284" s="240">
        <v>4294.3</v>
      </c>
      <c r="D284" s="239">
        <v>1065.9000000000001</v>
      </c>
      <c r="E284" s="241">
        <v>0</v>
      </c>
      <c r="F284" s="241">
        <v>0</v>
      </c>
      <c r="G284" s="242">
        <v>1130.4000000000001</v>
      </c>
      <c r="H284" s="240">
        <v>2098</v>
      </c>
      <c r="I284" s="243">
        <f t="shared" si="16"/>
        <v>4294.3</v>
      </c>
      <c r="J284" s="244">
        <f t="shared" si="17"/>
        <v>1</v>
      </c>
      <c r="K284" s="245">
        <v>5925.9</v>
      </c>
      <c r="L284" s="245">
        <f t="shared" si="18"/>
        <v>0</v>
      </c>
    </row>
    <row r="285" spans="1:25" ht="35.1" customHeight="1" thickTop="1" x14ac:dyDescent="0.25">
      <c r="A285" s="222" t="s">
        <v>267</v>
      </c>
      <c r="B285" s="223">
        <v>11422</v>
      </c>
      <c r="C285" s="224">
        <v>13686.2</v>
      </c>
      <c r="D285" s="223">
        <v>10129.600000000002</v>
      </c>
      <c r="E285" s="225">
        <v>0</v>
      </c>
      <c r="F285" s="225">
        <v>0.2</v>
      </c>
      <c r="G285" s="226">
        <v>2349.4</v>
      </c>
      <c r="H285" s="224">
        <v>373</v>
      </c>
      <c r="I285" s="227">
        <f t="shared" si="16"/>
        <v>12852.200000000003</v>
      </c>
      <c r="J285" s="228">
        <f t="shared" si="17"/>
        <v>0.93906270549896986</v>
      </c>
      <c r="K285" s="229">
        <v>9036</v>
      </c>
      <c r="L285" s="229">
        <f t="shared" si="18"/>
        <v>833.99999999999818</v>
      </c>
    </row>
    <row r="286" spans="1:25" ht="35.1" customHeight="1" x14ac:dyDescent="0.25">
      <c r="A286" s="230" t="s">
        <v>268</v>
      </c>
      <c r="B286" s="231">
        <v>274.3</v>
      </c>
      <c r="C286" s="232">
        <v>302.60000000000002</v>
      </c>
      <c r="D286" s="231">
        <v>279.5</v>
      </c>
      <c r="E286" s="233">
        <v>0</v>
      </c>
      <c r="F286" s="233">
        <v>0</v>
      </c>
      <c r="G286" s="234">
        <v>0</v>
      </c>
      <c r="H286" s="232">
        <v>0</v>
      </c>
      <c r="I286" s="235">
        <f t="shared" si="16"/>
        <v>279.5</v>
      </c>
      <c r="J286" s="236">
        <f t="shared" si="17"/>
        <v>0.92366159947124915</v>
      </c>
      <c r="K286" s="237">
        <v>245.1</v>
      </c>
      <c r="L286" s="237">
        <f t="shared" si="18"/>
        <v>23.100000000000023</v>
      </c>
    </row>
    <row r="287" spans="1:25" ht="35.1" customHeight="1" thickBot="1" x14ac:dyDescent="0.3">
      <c r="A287" s="297" t="s">
        <v>269</v>
      </c>
      <c r="B287" s="298">
        <v>0.2</v>
      </c>
      <c r="C287" s="299">
        <v>0.2</v>
      </c>
      <c r="D287" s="298">
        <v>0.2</v>
      </c>
      <c r="E287" s="300">
        <v>0</v>
      </c>
      <c r="F287" s="300">
        <v>0</v>
      </c>
      <c r="G287" s="301">
        <v>0</v>
      </c>
      <c r="H287" s="299">
        <v>0</v>
      </c>
      <c r="I287" s="302">
        <f t="shared" si="16"/>
        <v>0.2</v>
      </c>
      <c r="J287" s="303">
        <f t="shared" si="17"/>
        <v>1</v>
      </c>
      <c r="K287" s="304">
        <v>7.4</v>
      </c>
      <c r="L287" s="304">
        <f t="shared" si="18"/>
        <v>0</v>
      </c>
    </row>
    <row r="288" spans="1:25" s="305" customFormat="1" ht="35.1" customHeight="1" thickTop="1" thickBot="1" x14ac:dyDescent="0.3">
      <c r="A288" s="230" t="s">
        <v>270</v>
      </c>
      <c r="B288" s="231">
        <v>11147.5</v>
      </c>
      <c r="C288" s="232">
        <v>13383.400000000001</v>
      </c>
      <c r="D288" s="231">
        <v>9849.9000000000015</v>
      </c>
      <c r="E288" s="233">
        <v>0</v>
      </c>
      <c r="F288" s="233">
        <v>0.2</v>
      </c>
      <c r="G288" s="234">
        <v>2349.4</v>
      </c>
      <c r="H288" s="232">
        <v>373</v>
      </c>
      <c r="I288" s="235">
        <f t="shared" si="16"/>
        <v>12572.500000000002</v>
      </c>
      <c r="J288" s="236">
        <f t="shared" si="17"/>
        <v>0.93941001539220237</v>
      </c>
      <c r="K288" s="237">
        <v>8783.5</v>
      </c>
      <c r="L288" s="237">
        <f t="shared" si="18"/>
        <v>810.89999999999964</v>
      </c>
      <c r="M288" s="78"/>
      <c r="R288" s="78"/>
      <c r="S288" s="78"/>
      <c r="T288" s="78"/>
      <c r="U288" s="78"/>
      <c r="V288" s="78"/>
      <c r="W288" s="78"/>
      <c r="X288" s="78"/>
      <c r="Y288" s="78"/>
    </row>
    <row r="289" spans="1:12" ht="35.1" customHeight="1" thickTop="1" x14ac:dyDescent="0.25">
      <c r="A289" s="222" t="s">
        <v>271</v>
      </c>
      <c r="B289" s="223">
        <v>159774.79999999999</v>
      </c>
      <c r="C289" s="224">
        <v>164753.79999999999</v>
      </c>
      <c r="D289" s="223">
        <v>161500.69999999998</v>
      </c>
      <c r="E289" s="225">
        <v>0</v>
      </c>
      <c r="F289" s="225">
        <v>27</v>
      </c>
      <c r="G289" s="226">
        <v>2298.7000000000003</v>
      </c>
      <c r="H289" s="224">
        <v>508.49999999999994</v>
      </c>
      <c r="I289" s="227">
        <f t="shared" ref="I289:I329" si="19">SUM(D289:H289)</f>
        <v>164334.9</v>
      </c>
      <c r="J289" s="228">
        <f t="shared" si="17"/>
        <v>0.9974574182810958</v>
      </c>
      <c r="K289" s="229">
        <v>150515.19999999998</v>
      </c>
      <c r="L289" s="229">
        <f t="shared" si="18"/>
        <v>418.89999999999418</v>
      </c>
    </row>
    <row r="290" spans="1:12" ht="35.1" customHeight="1" x14ac:dyDescent="0.25">
      <c r="A290" s="230" t="s">
        <v>272</v>
      </c>
      <c r="B290" s="231">
        <v>22217.399999999998</v>
      </c>
      <c r="C290" s="232">
        <v>23985.1</v>
      </c>
      <c r="D290" s="231">
        <v>23968.2</v>
      </c>
      <c r="E290" s="233">
        <v>0</v>
      </c>
      <c r="F290" s="233">
        <v>12.9</v>
      </c>
      <c r="G290" s="234">
        <v>0.3</v>
      </c>
      <c r="H290" s="232">
        <v>0</v>
      </c>
      <c r="I290" s="235">
        <f t="shared" si="19"/>
        <v>23981.4</v>
      </c>
      <c r="J290" s="236">
        <f t="shared" si="17"/>
        <v>0.99984573756206996</v>
      </c>
      <c r="K290" s="237">
        <v>19219.400000000001</v>
      </c>
      <c r="L290" s="237">
        <f t="shared" si="18"/>
        <v>3.6999999999970896</v>
      </c>
    </row>
    <row r="291" spans="1:12" ht="35.1" customHeight="1" x14ac:dyDescent="0.25">
      <c r="A291" s="238" t="s">
        <v>273</v>
      </c>
      <c r="B291" s="239">
        <v>22000</v>
      </c>
      <c r="C291" s="240">
        <v>23739.8</v>
      </c>
      <c r="D291" s="239">
        <v>23736.5</v>
      </c>
      <c r="E291" s="241">
        <v>0</v>
      </c>
      <c r="F291" s="241">
        <v>0</v>
      </c>
      <c r="G291" s="242">
        <v>0</v>
      </c>
      <c r="H291" s="240">
        <v>0</v>
      </c>
      <c r="I291" s="243">
        <f t="shared" si="19"/>
        <v>23736.5</v>
      </c>
      <c r="J291" s="244">
        <f t="shared" si="17"/>
        <v>0.99986099293170128</v>
      </c>
      <c r="K291" s="245">
        <v>19000</v>
      </c>
      <c r="L291" s="245">
        <f t="shared" si="18"/>
        <v>3.2999999999992724</v>
      </c>
    </row>
    <row r="292" spans="1:12" ht="35.1" customHeight="1" x14ac:dyDescent="0.25">
      <c r="A292" s="238" t="s">
        <v>274</v>
      </c>
      <c r="B292" s="239">
        <v>70</v>
      </c>
      <c r="C292" s="240">
        <v>70</v>
      </c>
      <c r="D292" s="239">
        <v>70</v>
      </c>
      <c r="E292" s="241">
        <v>0</v>
      </c>
      <c r="F292" s="241">
        <v>0</v>
      </c>
      <c r="G292" s="242">
        <v>0</v>
      </c>
      <c r="H292" s="240">
        <v>0</v>
      </c>
      <c r="I292" s="243">
        <f t="shared" si="19"/>
        <v>70</v>
      </c>
      <c r="J292" s="244">
        <f>IF(ISERR((I292/C292)),0,(I292/C292))</f>
        <v>1</v>
      </c>
      <c r="K292" s="245">
        <v>70</v>
      </c>
      <c r="L292" s="245">
        <f t="shared" si="18"/>
        <v>0</v>
      </c>
    </row>
    <row r="293" spans="1:12" ht="35.1" customHeight="1" x14ac:dyDescent="0.25">
      <c r="A293" s="238" t="s">
        <v>218</v>
      </c>
      <c r="B293" s="239">
        <v>147.4</v>
      </c>
      <c r="C293" s="240">
        <v>175.3</v>
      </c>
      <c r="D293" s="239">
        <v>161.69999999999999</v>
      </c>
      <c r="E293" s="241">
        <v>0</v>
      </c>
      <c r="F293" s="241">
        <v>12.9</v>
      </c>
      <c r="G293" s="242">
        <v>0.3</v>
      </c>
      <c r="H293" s="240">
        <v>0</v>
      </c>
      <c r="I293" s="243">
        <f t="shared" si="19"/>
        <v>174.9</v>
      </c>
      <c r="J293" s="244">
        <f>IF(ISERR((I293/C293)),0,(I293/C293))</f>
        <v>0.99771819737592693</v>
      </c>
      <c r="K293" s="245">
        <v>149.39999999999998</v>
      </c>
      <c r="L293" s="245">
        <f t="shared" si="18"/>
        <v>0.40000000000000568</v>
      </c>
    </row>
    <row r="294" spans="1:12" ht="35.1" customHeight="1" x14ac:dyDescent="0.25">
      <c r="A294" s="230" t="s">
        <v>275</v>
      </c>
      <c r="B294" s="231">
        <v>127009.1</v>
      </c>
      <c r="C294" s="232">
        <v>127349.09999999999</v>
      </c>
      <c r="D294" s="231">
        <v>127118.09999999999</v>
      </c>
      <c r="E294" s="233">
        <v>0</v>
      </c>
      <c r="F294" s="233">
        <v>0</v>
      </c>
      <c r="G294" s="234">
        <v>6.4</v>
      </c>
      <c r="H294" s="232">
        <v>209.1</v>
      </c>
      <c r="I294" s="235">
        <f t="shared" si="19"/>
        <v>127333.59999999999</v>
      </c>
      <c r="J294" s="236">
        <f t="shared" ref="J294:J335" si="20">IF(ISERR((I294/C294)),0,(I294/C294))</f>
        <v>0.99987828732201489</v>
      </c>
      <c r="K294" s="237">
        <v>120295.3</v>
      </c>
      <c r="L294" s="237">
        <f t="shared" si="18"/>
        <v>15.5</v>
      </c>
    </row>
    <row r="295" spans="1:12" ht="35.1" customHeight="1" x14ac:dyDescent="0.25">
      <c r="A295" s="238" t="s">
        <v>276</v>
      </c>
      <c r="B295" s="239">
        <v>127000</v>
      </c>
      <c r="C295" s="240">
        <v>127078.39999999999</v>
      </c>
      <c r="D295" s="239">
        <v>127078.39999999999</v>
      </c>
      <c r="E295" s="241">
        <v>0</v>
      </c>
      <c r="F295" s="241">
        <v>0</v>
      </c>
      <c r="G295" s="242">
        <v>0</v>
      </c>
      <c r="H295" s="240">
        <v>0</v>
      </c>
      <c r="I295" s="243">
        <f t="shared" si="19"/>
        <v>127078.39999999999</v>
      </c>
      <c r="J295" s="244">
        <f t="shared" si="20"/>
        <v>1</v>
      </c>
      <c r="K295" s="245">
        <v>119998.9</v>
      </c>
      <c r="L295" s="245">
        <f t="shared" si="18"/>
        <v>0</v>
      </c>
    </row>
    <row r="296" spans="1:12" ht="35.1" customHeight="1" x14ac:dyDescent="0.25">
      <c r="A296" s="238" t="s">
        <v>277</v>
      </c>
      <c r="B296" s="239">
        <v>8.1</v>
      </c>
      <c r="C296" s="240">
        <v>229.29999999999998</v>
      </c>
      <c r="D296" s="239">
        <v>0</v>
      </c>
      <c r="E296" s="241">
        <v>0</v>
      </c>
      <c r="F296" s="241">
        <v>0</v>
      </c>
      <c r="G296" s="242">
        <v>4.8</v>
      </c>
      <c r="H296" s="240">
        <v>209</v>
      </c>
      <c r="I296" s="243">
        <f t="shared" si="19"/>
        <v>213.8</v>
      </c>
      <c r="J296" s="244">
        <f t="shared" si="20"/>
        <v>0.93240296554731805</v>
      </c>
      <c r="K296" s="245">
        <v>236.2</v>
      </c>
      <c r="L296" s="245">
        <f t="shared" si="18"/>
        <v>15.499999999999972</v>
      </c>
    </row>
    <row r="297" spans="1:12" ht="35.1" customHeight="1" x14ac:dyDescent="0.25">
      <c r="A297" s="253" t="s">
        <v>278</v>
      </c>
      <c r="B297" s="246">
        <v>1</v>
      </c>
      <c r="C297" s="247">
        <v>41.400000000000006</v>
      </c>
      <c r="D297" s="246">
        <v>39.700000000000003</v>
      </c>
      <c r="E297" s="248">
        <v>0</v>
      </c>
      <c r="F297" s="248">
        <v>0</v>
      </c>
      <c r="G297" s="249">
        <v>1.6</v>
      </c>
      <c r="H297" s="247">
        <v>0.1</v>
      </c>
      <c r="I297" s="250">
        <f t="shared" si="19"/>
        <v>41.400000000000006</v>
      </c>
      <c r="J297" s="251">
        <f t="shared" si="20"/>
        <v>1</v>
      </c>
      <c r="K297" s="252">
        <v>60.2</v>
      </c>
      <c r="L297" s="252">
        <f t="shared" si="18"/>
        <v>0</v>
      </c>
    </row>
    <row r="298" spans="1:12" ht="35.1" customHeight="1" x14ac:dyDescent="0.25">
      <c r="A298" s="230" t="s">
        <v>279</v>
      </c>
      <c r="B298" s="231">
        <v>10262.4</v>
      </c>
      <c r="C298" s="232">
        <v>13156.699999999999</v>
      </c>
      <c r="D298" s="231">
        <v>10191.300000000001</v>
      </c>
      <c r="E298" s="233">
        <v>0</v>
      </c>
      <c r="F298" s="233">
        <v>14.1</v>
      </c>
      <c r="G298" s="234">
        <v>2267.7000000000003</v>
      </c>
      <c r="H298" s="232">
        <v>298.59999999999997</v>
      </c>
      <c r="I298" s="235">
        <f t="shared" si="19"/>
        <v>12771.700000000003</v>
      </c>
      <c r="J298" s="236">
        <f t="shared" si="20"/>
        <v>0.97073734295074021</v>
      </c>
      <c r="K298" s="237">
        <v>10725.599999999999</v>
      </c>
      <c r="L298" s="237">
        <f t="shared" si="18"/>
        <v>384.99999999999636</v>
      </c>
    </row>
    <row r="299" spans="1:12" ht="35.1" customHeight="1" x14ac:dyDescent="0.25">
      <c r="A299" s="238" t="s">
        <v>280</v>
      </c>
      <c r="B299" s="239">
        <v>7116</v>
      </c>
      <c r="C299" s="240">
        <v>9295.7000000000007</v>
      </c>
      <c r="D299" s="239">
        <v>8149.7999999999993</v>
      </c>
      <c r="E299" s="241">
        <v>0</v>
      </c>
      <c r="F299" s="241">
        <v>0</v>
      </c>
      <c r="G299" s="242">
        <v>1099.0999999999999</v>
      </c>
      <c r="H299" s="240">
        <v>0</v>
      </c>
      <c r="I299" s="243">
        <f t="shared" si="19"/>
        <v>9248.9</v>
      </c>
      <c r="J299" s="244">
        <f t="shared" si="20"/>
        <v>0.99496541411620409</v>
      </c>
      <c r="K299" s="245">
        <v>7523.2000000000007</v>
      </c>
      <c r="L299" s="245">
        <f t="shared" si="18"/>
        <v>46.800000000001091</v>
      </c>
    </row>
    <row r="300" spans="1:12" ht="35.1" customHeight="1" x14ac:dyDescent="0.25">
      <c r="A300" s="238" t="s">
        <v>281</v>
      </c>
      <c r="B300" s="239">
        <v>470.20000000000005</v>
      </c>
      <c r="C300" s="240">
        <v>572.40000000000009</v>
      </c>
      <c r="D300" s="239">
        <v>294.09999999999997</v>
      </c>
      <c r="E300" s="241">
        <v>0</v>
      </c>
      <c r="F300" s="241">
        <v>8.9</v>
      </c>
      <c r="G300" s="242">
        <v>222.6</v>
      </c>
      <c r="H300" s="240">
        <v>0.5</v>
      </c>
      <c r="I300" s="243">
        <f t="shared" si="19"/>
        <v>526.09999999999991</v>
      </c>
      <c r="J300" s="244">
        <f t="shared" si="20"/>
        <v>0.91911250873514994</v>
      </c>
      <c r="K300" s="245">
        <v>521.5</v>
      </c>
      <c r="L300" s="245">
        <f t="shared" si="18"/>
        <v>46.300000000000182</v>
      </c>
    </row>
    <row r="301" spans="1:12" ht="35.1" customHeight="1" x14ac:dyDescent="0.25">
      <c r="A301" s="238" t="s">
        <v>282</v>
      </c>
      <c r="B301" s="239">
        <v>243</v>
      </c>
      <c r="C301" s="240">
        <v>309.3</v>
      </c>
      <c r="D301" s="239">
        <v>130</v>
      </c>
      <c r="E301" s="241">
        <v>0</v>
      </c>
      <c r="F301" s="241">
        <v>0</v>
      </c>
      <c r="G301" s="242">
        <v>129.69999999999999</v>
      </c>
      <c r="H301" s="240">
        <v>3.7</v>
      </c>
      <c r="I301" s="243">
        <f t="shared" si="19"/>
        <v>263.39999999999998</v>
      </c>
      <c r="J301" s="244">
        <f t="shared" si="20"/>
        <v>0.85160038797284177</v>
      </c>
      <c r="K301" s="245">
        <v>225.7</v>
      </c>
      <c r="L301" s="245">
        <f t="shared" si="18"/>
        <v>45.900000000000034</v>
      </c>
    </row>
    <row r="302" spans="1:12" ht="35.1" customHeight="1" x14ac:dyDescent="0.25">
      <c r="A302" s="253" t="s">
        <v>283</v>
      </c>
      <c r="B302" s="246">
        <v>2328.9000000000005</v>
      </c>
      <c r="C302" s="247">
        <v>2879.2</v>
      </c>
      <c r="D302" s="246">
        <v>1585.2000000000003</v>
      </c>
      <c r="E302" s="248">
        <v>0</v>
      </c>
      <c r="F302" s="248">
        <v>5.1999999999999993</v>
      </c>
      <c r="G302" s="249">
        <v>791.90000000000009</v>
      </c>
      <c r="H302" s="247">
        <v>294.39999999999998</v>
      </c>
      <c r="I302" s="250">
        <f t="shared" si="19"/>
        <v>2676.7000000000003</v>
      </c>
      <c r="J302" s="251">
        <f t="shared" si="20"/>
        <v>0.9296679633231455</v>
      </c>
      <c r="K302" s="252">
        <v>2385</v>
      </c>
      <c r="L302" s="252">
        <f t="shared" si="18"/>
        <v>202.49999999999955</v>
      </c>
    </row>
    <row r="303" spans="1:12" ht="35.1" customHeight="1" x14ac:dyDescent="0.25">
      <c r="A303" s="238" t="s">
        <v>284</v>
      </c>
      <c r="B303" s="239">
        <v>104.30000000000001</v>
      </c>
      <c r="C303" s="240">
        <v>100.1</v>
      </c>
      <c r="D303" s="239">
        <v>32.199999999999996</v>
      </c>
      <c r="E303" s="241">
        <v>0</v>
      </c>
      <c r="F303" s="241">
        <v>0</v>
      </c>
      <c r="G303" s="242">
        <v>24.4</v>
      </c>
      <c r="H303" s="240">
        <v>0</v>
      </c>
      <c r="I303" s="243">
        <f t="shared" si="19"/>
        <v>56.599999999999994</v>
      </c>
      <c r="J303" s="244">
        <f t="shared" si="20"/>
        <v>0.56543456543456538</v>
      </c>
      <c r="K303" s="245">
        <v>70.199999999999989</v>
      </c>
      <c r="L303" s="245">
        <f t="shared" si="18"/>
        <v>43.5</v>
      </c>
    </row>
    <row r="304" spans="1:12" ht="35.1" customHeight="1" x14ac:dyDescent="0.25">
      <c r="A304" s="230" t="s">
        <v>285</v>
      </c>
      <c r="B304" s="231">
        <v>285.90000000000003</v>
      </c>
      <c r="C304" s="232">
        <v>262.90000000000003</v>
      </c>
      <c r="D304" s="231">
        <v>223.10000000000002</v>
      </c>
      <c r="E304" s="233">
        <v>0</v>
      </c>
      <c r="F304" s="233">
        <v>0</v>
      </c>
      <c r="G304" s="234">
        <v>24.3</v>
      </c>
      <c r="H304" s="232">
        <v>0.8</v>
      </c>
      <c r="I304" s="235">
        <f t="shared" si="19"/>
        <v>248.20000000000005</v>
      </c>
      <c r="J304" s="236">
        <f t="shared" si="20"/>
        <v>0.94408520349942948</v>
      </c>
      <c r="K304" s="237">
        <v>274.89999999999998</v>
      </c>
      <c r="L304" s="237">
        <f t="shared" si="18"/>
        <v>14.699999999999989</v>
      </c>
    </row>
    <row r="305" spans="1:12" ht="35.1" customHeight="1" x14ac:dyDescent="0.25">
      <c r="A305" s="238" t="s">
        <v>286</v>
      </c>
      <c r="B305" s="239">
        <v>197</v>
      </c>
      <c r="C305" s="240">
        <v>169.8</v>
      </c>
      <c r="D305" s="239">
        <v>154.80000000000001</v>
      </c>
      <c r="E305" s="241">
        <v>0</v>
      </c>
      <c r="F305" s="241">
        <v>0</v>
      </c>
      <c r="G305" s="242">
        <v>4.8</v>
      </c>
      <c r="H305" s="240">
        <v>0.8</v>
      </c>
      <c r="I305" s="243">
        <f t="shared" si="19"/>
        <v>160.40000000000003</v>
      </c>
      <c r="J305" s="244">
        <f t="shared" si="20"/>
        <v>0.94464075382803314</v>
      </c>
      <c r="K305" s="245">
        <v>185.3</v>
      </c>
      <c r="L305" s="245">
        <f t="shared" si="18"/>
        <v>9.3999999999999773</v>
      </c>
    </row>
    <row r="306" spans="1:12" ht="35.1" customHeight="1" x14ac:dyDescent="0.25">
      <c r="A306" s="238" t="s">
        <v>287</v>
      </c>
      <c r="B306" s="239">
        <v>1.7</v>
      </c>
      <c r="C306" s="240">
        <v>1.7</v>
      </c>
      <c r="D306" s="239">
        <v>0.2</v>
      </c>
      <c r="E306" s="241">
        <v>0</v>
      </c>
      <c r="F306" s="241">
        <v>0</v>
      </c>
      <c r="G306" s="242">
        <v>0.2</v>
      </c>
      <c r="H306" s="240">
        <v>0</v>
      </c>
      <c r="I306" s="243">
        <f t="shared" si="19"/>
        <v>0.4</v>
      </c>
      <c r="J306" s="244">
        <f t="shared" si="20"/>
        <v>0.23529411764705885</v>
      </c>
      <c r="K306" s="245">
        <v>0.6</v>
      </c>
      <c r="L306" s="245">
        <f t="shared" si="18"/>
        <v>1.2999999999999998</v>
      </c>
    </row>
    <row r="307" spans="1:12" ht="35.1" customHeight="1" thickBot="1" x14ac:dyDescent="0.3">
      <c r="A307" s="238" t="s">
        <v>218</v>
      </c>
      <c r="B307" s="239">
        <v>87.1</v>
      </c>
      <c r="C307" s="240">
        <v>91.4</v>
      </c>
      <c r="D307" s="239">
        <v>68.100000000000009</v>
      </c>
      <c r="E307" s="241">
        <v>0</v>
      </c>
      <c r="F307" s="241">
        <v>0</v>
      </c>
      <c r="G307" s="242">
        <v>19.3</v>
      </c>
      <c r="H307" s="240">
        <v>0</v>
      </c>
      <c r="I307" s="243">
        <f t="shared" si="19"/>
        <v>87.4</v>
      </c>
      <c r="J307" s="244">
        <f t="shared" si="20"/>
        <v>0.9562363238512035</v>
      </c>
      <c r="K307" s="245">
        <v>89</v>
      </c>
      <c r="L307" s="245">
        <f t="shared" si="18"/>
        <v>4</v>
      </c>
    </row>
    <row r="308" spans="1:12" ht="35.1" customHeight="1" thickTop="1" thickBot="1" x14ac:dyDescent="0.3">
      <c r="A308" s="222" t="s">
        <v>288</v>
      </c>
      <c r="B308" s="223">
        <v>36041.1</v>
      </c>
      <c r="C308" s="224">
        <v>1087.7</v>
      </c>
      <c r="D308" s="223">
        <v>1046</v>
      </c>
      <c r="E308" s="225">
        <v>0</v>
      </c>
      <c r="F308" s="225">
        <v>0</v>
      </c>
      <c r="G308" s="226">
        <v>20.9</v>
      </c>
      <c r="H308" s="224">
        <v>0</v>
      </c>
      <c r="I308" s="227">
        <f t="shared" si="19"/>
        <v>1066.9000000000001</v>
      </c>
      <c r="J308" s="228">
        <f t="shared" si="20"/>
        <v>0.98087708007722718</v>
      </c>
      <c r="K308" s="229">
        <v>1081.2</v>
      </c>
      <c r="L308" s="229">
        <f t="shared" si="18"/>
        <v>20.799999999999955</v>
      </c>
    </row>
    <row r="309" spans="1:12" ht="35.1" customHeight="1" thickTop="1" thickBot="1" x14ac:dyDescent="0.3">
      <c r="A309" s="214" t="s">
        <v>289</v>
      </c>
      <c r="B309" s="215">
        <v>122700</v>
      </c>
      <c r="C309" s="216">
        <v>132582.6</v>
      </c>
      <c r="D309" s="215">
        <v>109004.1</v>
      </c>
      <c r="E309" s="217">
        <v>0</v>
      </c>
      <c r="F309" s="217">
        <v>0</v>
      </c>
      <c r="G309" s="218">
        <v>13491.500000000002</v>
      </c>
      <c r="H309" s="216">
        <v>4564.1000000000004</v>
      </c>
      <c r="I309" s="219">
        <f t="shared" si="19"/>
        <v>127059.70000000001</v>
      </c>
      <c r="J309" s="220">
        <f t="shared" si="20"/>
        <v>0.95834370422664816</v>
      </c>
      <c r="K309" s="221">
        <v>114746.20000000001</v>
      </c>
      <c r="L309" s="221">
        <f t="shared" si="18"/>
        <v>5522.8999999999942</v>
      </c>
    </row>
    <row r="310" spans="1:12" ht="35.1" customHeight="1" thickTop="1" x14ac:dyDescent="0.25">
      <c r="A310" s="222" t="s">
        <v>290</v>
      </c>
      <c r="B310" s="223">
        <v>20375</v>
      </c>
      <c r="C310" s="224">
        <v>26081.700000000004</v>
      </c>
      <c r="D310" s="223">
        <v>4786.3</v>
      </c>
      <c r="E310" s="225">
        <v>0</v>
      </c>
      <c r="F310" s="225">
        <v>0</v>
      </c>
      <c r="G310" s="226">
        <v>13483.400000000001</v>
      </c>
      <c r="H310" s="224">
        <v>2334.6</v>
      </c>
      <c r="I310" s="227">
        <f t="shared" si="19"/>
        <v>20604.3</v>
      </c>
      <c r="J310" s="228">
        <f t="shared" si="20"/>
        <v>0.78999068312264908</v>
      </c>
      <c r="K310" s="229">
        <v>20192.8</v>
      </c>
      <c r="L310" s="229">
        <f t="shared" si="18"/>
        <v>5477.4000000000051</v>
      </c>
    </row>
    <row r="311" spans="1:12" ht="35.1" customHeight="1" x14ac:dyDescent="0.25">
      <c r="A311" s="230" t="s">
        <v>291</v>
      </c>
      <c r="B311" s="231">
        <v>4191.1000000000004</v>
      </c>
      <c r="C311" s="232">
        <v>3082.8</v>
      </c>
      <c r="D311" s="231">
        <v>903.80000000000007</v>
      </c>
      <c r="E311" s="233">
        <v>0</v>
      </c>
      <c r="F311" s="233">
        <v>0</v>
      </c>
      <c r="G311" s="234">
        <v>357.4</v>
      </c>
      <c r="H311" s="232">
        <v>1.2</v>
      </c>
      <c r="I311" s="235">
        <f t="shared" si="19"/>
        <v>1262.4000000000001</v>
      </c>
      <c r="J311" s="236">
        <f t="shared" si="20"/>
        <v>0.40949785908913977</v>
      </c>
      <c r="K311" s="237">
        <v>1222.7000000000003</v>
      </c>
      <c r="L311" s="237">
        <f t="shared" si="18"/>
        <v>1820.4</v>
      </c>
    </row>
    <row r="312" spans="1:12" ht="35.1" customHeight="1" x14ac:dyDescent="0.25">
      <c r="A312" s="238" t="s">
        <v>292</v>
      </c>
      <c r="B312" s="239">
        <v>84.7</v>
      </c>
      <c r="C312" s="240">
        <v>117.30000000000001</v>
      </c>
      <c r="D312" s="239">
        <v>76.400000000000006</v>
      </c>
      <c r="E312" s="241">
        <v>0</v>
      </c>
      <c r="F312" s="241">
        <v>0</v>
      </c>
      <c r="G312" s="242">
        <v>0.1</v>
      </c>
      <c r="H312" s="240">
        <v>0</v>
      </c>
      <c r="I312" s="243">
        <f t="shared" si="19"/>
        <v>76.5</v>
      </c>
      <c r="J312" s="244">
        <f t="shared" si="20"/>
        <v>0.65217391304347816</v>
      </c>
      <c r="K312" s="245">
        <v>419.09999999999997</v>
      </c>
      <c r="L312" s="245">
        <f t="shared" si="18"/>
        <v>40.800000000000011</v>
      </c>
    </row>
    <row r="313" spans="1:12" ht="35.1" customHeight="1" x14ac:dyDescent="0.25">
      <c r="A313" s="238" t="s">
        <v>293</v>
      </c>
      <c r="B313" s="239">
        <v>3960.3</v>
      </c>
      <c r="C313" s="240">
        <v>2394.1</v>
      </c>
      <c r="D313" s="239">
        <v>641.90000000000009</v>
      </c>
      <c r="E313" s="241">
        <v>0</v>
      </c>
      <c r="F313" s="241">
        <v>0</v>
      </c>
      <c r="G313" s="242">
        <v>41.7</v>
      </c>
      <c r="H313" s="240">
        <v>0</v>
      </c>
      <c r="I313" s="243">
        <f t="shared" si="19"/>
        <v>683.60000000000014</v>
      </c>
      <c r="J313" s="244">
        <f t="shared" si="20"/>
        <v>0.28553527421578051</v>
      </c>
      <c r="K313" s="245">
        <v>200.7</v>
      </c>
      <c r="L313" s="245">
        <f t="shared" si="18"/>
        <v>1710.4999999999998</v>
      </c>
    </row>
    <row r="314" spans="1:12" ht="35.1" customHeight="1" x14ac:dyDescent="0.25">
      <c r="A314" s="238" t="s">
        <v>294</v>
      </c>
      <c r="B314" s="239">
        <v>0</v>
      </c>
      <c r="C314" s="240">
        <v>4.7</v>
      </c>
      <c r="D314" s="239">
        <v>4.7</v>
      </c>
      <c r="E314" s="241">
        <v>0</v>
      </c>
      <c r="F314" s="241">
        <v>0</v>
      </c>
      <c r="G314" s="242">
        <v>0</v>
      </c>
      <c r="H314" s="240">
        <v>0</v>
      </c>
      <c r="I314" s="243">
        <f t="shared" si="19"/>
        <v>4.7</v>
      </c>
      <c r="J314" s="244">
        <f t="shared" si="20"/>
        <v>1</v>
      </c>
      <c r="K314" s="245">
        <v>4.3</v>
      </c>
      <c r="L314" s="245">
        <f t="shared" si="18"/>
        <v>0</v>
      </c>
    </row>
    <row r="315" spans="1:12" ht="35.1" customHeight="1" x14ac:dyDescent="0.25">
      <c r="A315" s="238" t="s">
        <v>295</v>
      </c>
      <c r="B315" s="239">
        <v>85.6</v>
      </c>
      <c r="C315" s="240">
        <v>94.699999999999989</v>
      </c>
      <c r="D315" s="239">
        <v>53.099999999999994</v>
      </c>
      <c r="E315" s="241">
        <v>0</v>
      </c>
      <c r="F315" s="241">
        <v>0</v>
      </c>
      <c r="G315" s="242">
        <v>9.4</v>
      </c>
      <c r="H315" s="240">
        <v>0.79999999999999993</v>
      </c>
      <c r="I315" s="243">
        <f t="shared" si="19"/>
        <v>63.29999999999999</v>
      </c>
      <c r="J315" s="244">
        <f t="shared" si="20"/>
        <v>0.66842661034846884</v>
      </c>
      <c r="K315" s="245">
        <v>56.6</v>
      </c>
      <c r="L315" s="245">
        <f t="shared" si="18"/>
        <v>31.4</v>
      </c>
    </row>
    <row r="316" spans="1:12" ht="35.1" customHeight="1" x14ac:dyDescent="0.25">
      <c r="A316" s="238" t="s">
        <v>296</v>
      </c>
      <c r="B316" s="239">
        <v>9.1999999999999993</v>
      </c>
      <c r="C316" s="240">
        <v>252.6</v>
      </c>
      <c r="D316" s="239">
        <v>3.3</v>
      </c>
      <c r="E316" s="241">
        <v>0</v>
      </c>
      <c r="F316" s="241">
        <v>0</v>
      </c>
      <c r="G316" s="242">
        <v>240</v>
      </c>
      <c r="H316" s="240">
        <v>0</v>
      </c>
      <c r="I316" s="243">
        <f t="shared" si="19"/>
        <v>243.3</v>
      </c>
      <c r="J316" s="244">
        <f t="shared" si="20"/>
        <v>0.96318289786223288</v>
      </c>
      <c r="K316" s="245">
        <v>319.3</v>
      </c>
      <c r="L316" s="245">
        <f t="shared" si="18"/>
        <v>9.2999999999999829</v>
      </c>
    </row>
    <row r="317" spans="1:12" ht="35.1" customHeight="1" thickBot="1" x14ac:dyDescent="0.3">
      <c r="A317" s="257" t="s">
        <v>297</v>
      </c>
      <c r="B317" s="258">
        <v>3.0999999999999996</v>
      </c>
      <c r="C317" s="259">
        <v>4</v>
      </c>
      <c r="D317" s="258">
        <v>2</v>
      </c>
      <c r="E317" s="260">
        <v>0</v>
      </c>
      <c r="F317" s="260">
        <v>0</v>
      </c>
      <c r="G317" s="261">
        <v>0.1</v>
      </c>
      <c r="H317" s="259">
        <v>0</v>
      </c>
      <c r="I317" s="262">
        <f t="shared" si="19"/>
        <v>2.1</v>
      </c>
      <c r="J317" s="263">
        <f t="shared" si="20"/>
        <v>0.52500000000000002</v>
      </c>
      <c r="K317" s="264">
        <v>1.4</v>
      </c>
      <c r="L317" s="264">
        <f t="shared" si="18"/>
        <v>1.9</v>
      </c>
    </row>
    <row r="318" spans="1:12" ht="35.1" customHeight="1" thickTop="1" x14ac:dyDescent="0.25">
      <c r="A318" s="253" t="s">
        <v>298</v>
      </c>
      <c r="B318" s="246">
        <v>0.79999999999999993</v>
      </c>
      <c r="C318" s="247">
        <v>1.2000000000000002</v>
      </c>
      <c r="D318" s="246">
        <v>1</v>
      </c>
      <c r="E318" s="248">
        <v>0</v>
      </c>
      <c r="F318" s="248">
        <v>0</v>
      </c>
      <c r="G318" s="249">
        <v>0</v>
      </c>
      <c r="H318" s="247">
        <v>0</v>
      </c>
      <c r="I318" s="250">
        <f t="shared" si="19"/>
        <v>1</v>
      </c>
      <c r="J318" s="251">
        <f t="shared" si="20"/>
        <v>0.83333333333333326</v>
      </c>
      <c r="K318" s="252">
        <v>0.7</v>
      </c>
      <c r="L318" s="252">
        <f t="shared" si="18"/>
        <v>0.20000000000000018</v>
      </c>
    </row>
    <row r="319" spans="1:12" ht="35.1" customHeight="1" x14ac:dyDescent="0.25">
      <c r="A319" s="238" t="s">
        <v>299</v>
      </c>
      <c r="B319" s="239">
        <v>47.2</v>
      </c>
      <c r="C319" s="240">
        <v>214.1</v>
      </c>
      <c r="D319" s="239">
        <v>121.39999999999999</v>
      </c>
      <c r="E319" s="241">
        <v>0</v>
      </c>
      <c r="F319" s="241">
        <v>0</v>
      </c>
      <c r="G319" s="242">
        <v>66.099999999999994</v>
      </c>
      <c r="H319" s="240">
        <v>0.4</v>
      </c>
      <c r="I319" s="243">
        <f t="shared" si="19"/>
        <v>187.9</v>
      </c>
      <c r="J319" s="244">
        <f t="shared" si="20"/>
        <v>0.87762727697337695</v>
      </c>
      <c r="K319" s="245">
        <v>220.60000000000002</v>
      </c>
      <c r="L319" s="245">
        <f t="shared" si="18"/>
        <v>26.199999999999989</v>
      </c>
    </row>
    <row r="320" spans="1:12" ht="35.1" customHeight="1" x14ac:dyDescent="0.25">
      <c r="A320" s="230" t="s">
        <v>300</v>
      </c>
      <c r="B320" s="231">
        <v>1210.7</v>
      </c>
      <c r="C320" s="232">
        <v>1060.1000000000001</v>
      </c>
      <c r="D320" s="231">
        <v>568.59999999999991</v>
      </c>
      <c r="E320" s="233">
        <v>0</v>
      </c>
      <c r="F320" s="233">
        <v>0</v>
      </c>
      <c r="G320" s="234">
        <v>4.5999999999999996</v>
      </c>
      <c r="H320" s="232">
        <v>0.30000000000000004</v>
      </c>
      <c r="I320" s="235">
        <f t="shared" si="19"/>
        <v>573.49999999999989</v>
      </c>
      <c r="J320" s="236">
        <f t="shared" si="20"/>
        <v>0.54098669936798394</v>
      </c>
      <c r="K320" s="237">
        <v>752.6</v>
      </c>
      <c r="L320" s="237">
        <f t="shared" si="18"/>
        <v>486.60000000000025</v>
      </c>
    </row>
    <row r="321" spans="1:12" ht="35.1" customHeight="1" x14ac:dyDescent="0.25">
      <c r="A321" s="238" t="s">
        <v>301</v>
      </c>
      <c r="B321" s="239">
        <v>2.2000000000000002</v>
      </c>
      <c r="C321" s="240">
        <v>3.8000000000000003</v>
      </c>
      <c r="D321" s="239">
        <v>0.9</v>
      </c>
      <c r="E321" s="241">
        <v>0</v>
      </c>
      <c r="F321" s="241">
        <v>0</v>
      </c>
      <c r="G321" s="242">
        <v>1.8</v>
      </c>
      <c r="H321" s="240">
        <v>0.2</v>
      </c>
      <c r="I321" s="243">
        <f t="shared" si="19"/>
        <v>2.9000000000000004</v>
      </c>
      <c r="J321" s="244">
        <f t="shared" si="20"/>
        <v>0.76315789473684215</v>
      </c>
      <c r="K321" s="245">
        <v>0.89999999999999991</v>
      </c>
      <c r="L321" s="245">
        <f t="shared" si="18"/>
        <v>0.89999999999999991</v>
      </c>
    </row>
    <row r="322" spans="1:12" ht="35.1" customHeight="1" x14ac:dyDescent="0.25">
      <c r="A322" s="238" t="s">
        <v>302</v>
      </c>
      <c r="B322" s="239">
        <v>1208.5</v>
      </c>
      <c r="C322" s="240">
        <v>1056.3000000000002</v>
      </c>
      <c r="D322" s="239">
        <v>567.69999999999993</v>
      </c>
      <c r="E322" s="241">
        <v>0</v>
      </c>
      <c r="F322" s="241">
        <v>0</v>
      </c>
      <c r="G322" s="242">
        <v>2.8</v>
      </c>
      <c r="H322" s="240">
        <v>0.1</v>
      </c>
      <c r="I322" s="243">
        <f t="shared" si="19"/>
        <v>570.59999999999991</v>
      </c>
      <c r="J322" s="244">
        <f t="shared" si="20"/>
        <v>0.54018744674808272</v>
      </c>
      <c r="K322" s="245">
        <v>751.7</v>
      </c>
      <c r="L322" s="245">
        <f t="shared" si="18"/>
        <v>485.70000000000027</v>
      </c>
    </row>
    <row r="323" spans="1:12" ht="35.1" customHeight="1" x14ac:dyDescent="0.25">
      <c r="A323" s="230" t="s">
        <v>303</v>
      </c>
      <c r="B323" s="231">
        <v>14973.199999999999</v>
      </c>
      <c r="C323" s="232">
        <v>21938.800000000003</v>
      </c>
      <c r="D323" s="231">
        <v>3313.9</v>
      </c>
      <c r="E323" s="233">
        <v>0</v>
      </c>
      <c r="F323" s="233">
        <v>0</v>
      </c>
      <c r="G323" s="234">
        <v>13121.400000000001</v>
      </c>
      <c r="H323" s="232">
        <v>2333.1</v>
      </c>
      <c r="I323" s="235">
        <f t="shared" si="19"/>
        <v>18768.400000000001</v>
      </c>
      <c r="J323" s="236">
        <f t="shared" si="20"/>
        <v>0.85548890550075662</v>
      </c>
      <c r="K323" s="237">
        <v>18217.5</v>
      </c>
      <c r="L323" s="237">
        <f t="shared" si="18"/>
        <v>3170.4000000000015</v>
      </c>
    </row>
    <row r="324" spans="1:12" ht="35.1" customHeight="1" x14ac:dyDescent="0.25">
      <c r="A324" s="238" t="s">
        <v>304</v>
      </c>
      <c r="B324" s="239">
        <v>3387.7000000000003</v>
      </c>
      <c r="C324" s="240">
        <v>3030.5</v>
      </c>
      <c r="D324" s="239">
        <v>2723.8999999999996</v>
      </c>
      <c r="E324" s="241">
        <v>0</v>
      </c>
      <c r="F324" s="241">
        <v>0</v>
      </c>
      <c r="G324" s="242">
        <v>132.69999999999999</v>
      </c>
      <c r="H324" s="240">
        <v>11.2</v>
      </c>
      <c r="I324" s="243">
        <f t="shared" si="19"/>
        <v>2867.7999999999993</v>
      </c>
      <c r="J324" s="244">
        <f t="shared" si="20"/>
        <v>0.94631248968817006</v>
      </c>
      <c r="K324" s="245">
        <v>4701.1000000000004</v>
      </c>
      <c r="L324" s="245">
        <f t="shared" si="18"/>
        <v>162.70000000000073</v>
      </c>
    </row>
    <row r="325" spans="1:12" ht="35.1" customHeight="1" x14ac:dyDescent="0.25">
      <c r="A325" s="238" t="s">
        <v>305</v>
      </c>
      <c r="B325" s="239">
        <v>530.6</v>
      </c>
      <c r="C325" s="240">
        <v>617.70000000000005</v>
      </c>
      <c r="D325" s="239">
        <v>0</v>
      </c>
      <c r="E325" s="241">
        <v>0</v>
      </c>
      <c r="F325" s="241">
        <v>0</v>
      </c>
      <c r="G325" s="242">
        <v>372.5</v>
      </c>
      <c r="H325" s="240">
        <v>0</v>
      </c>
      <c r="I325" s="243">
        <f t="shared" si="19"/>
        <v>372.5</v>
      </c>
      <c r="J325" s="244">
        <f t="shared" si="20"/>
        <v>0.60304354864821108</v>
      </c>
      <c r="K325" s="245">
        <v>142.9</v>
      </c>
      <c r="L325" s="245">
        <f t="shared" si="18"/>
        <v>245.20000000000005</v>
      </c>
    </row>
    <row r="326" spans="1:12" ht="35.1" customHeight="1" thickBot="1" x14ac:dyDescent="0.3">
      <c r="A326" s="253" t="s">
        <v>306</v>
      </c>
      <c r="B326" s="246">
        <v>11054.4</v>
      </c>
      <c r="C326" s="247">
        <v>18290.600000000002</v>
      </c>
      <c r="D326" s="246">
        <v>590.00000000000045</v>
      </c>
      <c r="E326" s="248">
        <v>0</v>
      </c>
      <c r="F326" s="248">
        <v>0</v>
      </c>
      <c r="G326" s="249">
        <v>12616.2</v>
      </c>
      <c r="H326" s="247">
        <v>2321.9</v>
      </c>
      <c r="I326" s="250">
        <f t="shared" si="19"/>
        <v>15528.1</v>
      </c>
      <c r="J326" s="251">
        <f t="shared" si="20"/>
        <v>0.84896613561064149</v>
      </c>
      <c r="K326" s="252">
        <v>13373.5</v>
      </c>
      <c r="L326" s="252">
        <f t="shared" ref="L326:L367" si="21">C326-I326</f>
        <v>2762.5000000000018</v>
      </c>
    </row>
    <row r="327" spans="1:12" ht="35.1" customHeight="1" thickTop="1" thickBot="1" x14ac:dyDescent="0.3">
      <c r="A327" s="222" t="s">
        <v>307</v>
      </c>
      <c r="B327" s="223">
        <v>102325</v>
      </c>
      <c r="C327" s="224">
        <v>106500.90000000001</v>
      </c>
      <c r="D327" s="223">
        <v>104217.8</v>
      </c>
      <c r="E327" s="225">
        <v>0</v>
      </c>
      <c r="F327" s="225">
        <v>0</v>
      </c>
      <c r="G327" s="226">
        <v>8.1</v>
      </c>
      <c r="H327" s="224">
        <v>2229.5</v>
      </c>
      <c r="I327" s="227">
        <f t="shared" si="19"/>
        <v>106455.40000000001</v>
      </c>
      <c r="J327" s="228">
        <f t="shared" si="20"/>
        <v>0.9995727735634159</v>
      </c>
      <c r="K327" s="229">
        <v>94553.4</v>
      </c>
      <c r="L327" s="229">
        <f t="shared" si="21"/>
        <v>45.5</v>
      </c>
    </row>
    <row r="328" spans="1:12" ht="35.1" customHeight="1" thickTop="1" thickBot="1" x14ac:dyDescent="0.3">
      <c r="A328" s="214" t="s">
        <v>308</v>
      </c>
      <c r="B328" s="215">
        <v>376428.79999999993</v>
      </c>
      <c r="C328" s="216">
        <v>402481</v>
      </c>
      <c r="D328" s="215">
        <v>232095.2</v>
      </c>
      <c r="E328" s="217">
        <v>5594.7000000000007</v>
      </c>
      <c r="F328" s="217">
        <v>898.7</v>
      </c>
      <c r="G328" s="218">
        <v>28917.1</v>
      </c>
      <c r="H328" s="216">
        <v>21481.299999999996</v>
      </c>
      <c r="I328" s="219">
        <f t="shared" si="19"/>
        <v>288987</v>
      </c>
      <c r="J328" s="220">
        <f t="shared" si="20"/>
        <v>0.71801401805302612</v>
      </c>
      <c r="K328" s="221">
        <v>329730.09999999998</v>
      </c>
      <c r="L328" s="221">
        <f t="shared" si="21"/>
        <v>113494</v>
      </c>
    </row>
    <row r="329" spans="1:12" ht="35.1" customHeight="1" thickTop="1" x14ac:dyDescent="0.25">
      <c r="A329" s="222" t="s">
        <v>309</v>
      </c>
      <c r="B329" s="223">
        <v>340098.79999999993</v>
      </c>
      <c r="C329" s="224">
        <v>323466.39999999997</v>
      </c>
      <c r="D329" s="223">
        <v>161281.19999999998</v>
      </c>
      <c r="E329" s="225">
        <v>5415.5000000000009</v>
      </c>
      <c r="F329" s="225">
        <v>467</v>
      </c>
      <c r="G329" s="226">
        <v>27945.3</v>
      </c>
      <c r="H329" s="224">
        <v>19840.999999999996</v>
      </c>
      <c r="I329" s="227">
        <f t="shared" si="19"/>
        <v>214949.99999999997</v>
      </c>
      <c r="J329" s="228">
        <f t="shared" si="20"/>
        <v>0.66452033348749673</v>
      </c>
      <c r="K329" s="229">
        <v>208332.3</v>
      </c>
      <c r="L329" s="229">
        <f t="shared" si="21"/>
        <v>108516.4</v>
      </c>
    </row>
    <row r="330" spans="1:12" ht="35.1" customHeight="1" x14ac:dyDescent="0.25">
      <c r="A330" s="306" t="s">
        <v>310</v>
      </c>
      <c r="B330" s="307">
        <v>339315.6</v>
      </c>
      <c r="C330" s="308">
        <v>322766.09999999998</v>
      </c>
      <c r="D330" s="307">
        <v>160952.59999999998</v>
      </c>
      <c r="E330" s="309">
        <v>5400.9000000000005</v>
      </c>
      <c r="F330" s="309">
        <v>460.3</v>
      </c>
      <c r="G330" s="310">
        <v>27899.7</v>
      </c>
      <c r="H330" s="308">
        <v>19810.799999999996</v>
      </c>
      <c r="I330" s="311">
        <f t="shared" ref="I330:I367" si="22">SUM(D330:H330)</f>
        <v>214524.29999999996</v>
      </c>
      <c r="J330" s="312">
        <f t="shared" si="20"/>
        <v>0.66464321996640907</v>
      </c>
      <c r="K330" s="313">
        <v>208004.3</v>
      </c>
      <c r="L330" s="313">
        <f t="shared" si="21"/>
        <v>108241.80000000002</v>
      </c>
    </row>
    <row r="331" spans="1:12" ht="35.1" customHeight="1" x14ac:dyDescent="0.25">
      <c r="A331" s="238" t="s">
        <v>311</v>
      </c>
      <c r="B331" s="239">
        <v>34574.1</v>
      </c>
      <c r="C331" s="240">
        <v>33314.1</v>
      </c>
      <c r="D331" s="239">
        <v>1081</v>
      </c>
      <c r="E331" s="241">
        <v>130.69999999999999</v>
      </c>
      <c r="F331" s="241">
        <v>0</v>
      </c>
      <c r="G331" s="242">
        <v>22757.200000000001</v>
      </c>
      <c r="H331" s="240">
        <v>109.3</v>
      </c>
      <c r="I331" s="243">
        <f t="shared" si="22"/>
        <v>24078.2</v>
      </c>
      <c r="J331" s="244">
        <f t="shared" si="20"/>
        <v>0.72276303427077426</v>
      </c>
      <c r="K331" s="245">
        <v>16500.899999999998</v>
      </c>
      <c r="L331" s="245">
        <f t="shared" si="21"/>
        <v>9235.8999999999978</v>
      </c>
    </row>
    <row r="332" spans="1:12" ht="35.1" customHeight="1" x14ac:dyDescent="0.25">
      <c r="A332" s="253" t="s">
        <v>312</v>
      </c>
      <c r="B332" s="246">
        <v>67857</v>
      </c>
      <c r="C332" s="247">
        <v>60255.3</v>
      </c>
      <c r="D332" s="246">
        <v>40498.600000000006</v>
      </c>
      <c r="E332" s="248">
        <v>537.6</v>
      </c>
      <c r="F332" s="248">
        <v>97</v>
      </c>
      <c r="G332" s="249">
        <v>2297</v>
      </c>
      <c r="H332" s="247">
        <v>2432.3000000000002</v>
      </c>
      <c r="I332" s="250">
        <f t="shared" si="22"/>
        <v>45862.500000000007</v>
      </c>
      <c r="J332" s="251">
        <f t="shared" si="20"/>
        <v>0.76113636476791258</v>
      </c>
      <c r="K332" s="252">
        <v>47868</v>
      </c>
      <c r="L332" s="252">
        <f t="shared" si="21"/>
        <v>14392.799999999996</v>
      </c>
    </row>
    <row r="333" spans="1:12" ht="35.1" customHeight="1" x14ac:dyDescent="0.25">
      <c r="A333" s="238" t="s">
        <v>313</v>
      </c>
      <c r="B333" s="239">
        <v>165310.39999999999</v>
      </c>
      <c r="C333" s="240">
        <v>189803.59999999998</v>
      </c>
      <c r="D333" s="239">
        <v>95238.1</v>
      </c>
      <c r="E333" s="241">
        <v>3732.3</v>
      </c>
      <c r="F333" s="241">
        <v>156</v>
      </c>
      <c r="G333" s="242">
        <v>1409.3000000000002</v>
      </c>
      <c r="H333" s="240">
        <v>15437.199999999999</v>
      </c>
      <c r="I333" s="243">
        <f t="shared" si="22"/>
        <v>115972.90000000001</v>
      </c>
      <c r="J333" s="244">
        <f t="shared" si="20"/>
        <v>0.61101528105894742</v>
      </c>
      <c r="K333" s="245">
        <v>95767.200000000012</v>
      </c>
      <c r="L333" s="245">
        <f t="shared" si="21"/>
        <v>73830.699999999968</v>
      </c>
    </row>
    <row r="334" spans="1:12" ht="35.1" customHeight="1" x14ac:dyDescent="0.25">
      <c r="A334" s="238" t="s">
        <v>314</v>
      </c>
      <c r="B334" s="239">
        <v>2836.9999999999995</v>
      </c>
      <c r="C334" s="240">
        <v>1968.3</v>
      </c>
      <c r="D334" s="239">
        <v>1318.3</v>
      </c>
      <c r="E334" s="241">
        <v>0</v>
      </c>
      <c r="F334" s="241">
        <v>0</v>
      </c>
      <c r="G334" s="242">
        <v>24.099999999999998</v>
      </c>
      <c r="H334" s="240">
        <v>263.5</v>
      </c>
      <c r="I334" s="243">
        <f t="shared" si="22"/>
        <v>1605.8999999999999</v>
      </c>
      <c r="J334" s="244">
        <f t="shared" si="20"/>
        <v>0.81588172534674586</v>
      </c>
      <c r="K334" s="245">
        <v>1553.1000000000001</v>
      </c>
      <c r="L334" s="245">
        <f t="shared" si="21"/>
        <v>362.40000000000009</v>
      </c>
    </row>
    <row r="335" spans="1:12" ht="35.1" customHeight="1" x14ac:dyDescent="0.25">
      <c r="A335" s="238" t="s">
        <v>315</v>
      </c>
      <c r="B335" s="239">
        <v>572.29999999999995</v>
      </c>
      <c r="C335" s="240">
        <v>304.7</v>
      </c>
      <c r="D335" s="239">
        <v>104.5</v>
      </c>
      <c r="E335" s="241">
        <v>0</v>
      </c>
      <c r="F335" s="241">
        <v>0</v>
      </c>
      <c r="G335" s="242">
        <v>14.5</v>
      </c>
      <c r="H335" s="240">
        <v>57.6</v>
      </c>
      <c r="I335" s="243">
        <f t="shared" si="22"/>
        <v>176.6</v>
      </c>
      <c r="J335" s="244">
        <f t="shared" si="20"/>
        <v>0.57958647850344602</v>
      </c>
      <c r="K335" s="245">
        <v>462.20000000000005</v>
      </c>
      <c r="L335" s="245">
        <f t="shared" si="21"/>
        <v>128.1</v>
      </c>
    </row>
    <row r="336" spans="1:12" ht="35.1" customHeight="1" x14ac:dyDescent="0.25">
      <c r="A336" s="238" t="s">
        <v>316</v>
      </c>
      <c r="B336" s="239">
        <v>42143.8</v>
      </c>
      <c r="C336" s="240">
        <v>22195.3</v>
      </c>
      <c r="D336" s="239">
        <v>14866.9</v>
      </c>
      <c r="E336" s="241">
        <v>970</v>
      </c>
      <c r="F336" s="241">
        <v>161.30000000000001</v>
      </c>
      <c r="G336" s="242">
        <v>507</v>
      </c>
      <c r="H336" s="240">
        <v>942.5</v>
      </c>
      <c r="I336" s="243">
        <f t="shared" si="22"/>
        <v>17447.699999999997</v>
      </c>
      <c r="J336" s="244">
        <f t="shared" ref="J336:J367" si="23">IF(ISERR((I336/C336)),0,(I336/C336))</f>
        <v>0.7860988587673966</v>
      </c>
      <c r="K336" s="245">
        <v>21632.999999999996</v>
      </c>
      <c r="L336" s="245">
        <f t="shared" si="21"/>
        <v>4747.6000000000022</v>
      </c>
    </row>
    <row r="337" spans="1:12" ht="35.1" customHeight="1" x14ac:dyDescent="0.25">
      <c r="A337" s="238" t="s">
        <v>317</v>
      </c>
      <c r="B337" s="239">
        <v>1373.9</v>
      </c>
      <c r="C337" s="240">
        <v>1147.2</v>
      </c>
      <c r="D337" s="239">
        <v>765.9</v>
      </c>
      <c r="E337" s="241">
        <v>1.3</v>
      </c>
      <c r="F337" s="241">
        <v>2.2999999999999998</v>
      </c>
      <c r="G337" s="242">
        <v>51.7</v>
      </c>
      <c r="H337" s="240">
        <v>3.0999999999999996</v>
      </c>
      <c r="I337" s="243">
        <f t="shared" si="22"/>
        <v>824.3</v>
      </c>
      <c r="J337" s="244">
        <f t="shared" si="23"/>
        <v>0.71853207810320774</v>
      </c>
      <c r="K337" s="245">
        <v>658.3</v>
      </c>
      <c r="L337" s="245">
        <f t="shared" si="21"/>
        <v>322.90000000000009</v>
      </c>
    </row>
    <row r="338" spans="1:12" ht="35.1" customHeight="1" x14ac:dyDescent="0.25">
      <c r="A338" s="238" t="s">
        <v>318</v>
      </c>
      <c r="B338" s="239">
        <v>20081.3</v>
      </c>
      <c r="C338" s="240">
        <v>10790.4</v>
      </c>
      <c r="D338" s="239">
        <v>5234.5999999999995</v>
      </c>
      <c r="E338" s="241">
        <v>28.6</v>
      </c>
      <c r="F338" s="241">
        <v>41.9</v>
      </c>
      <c r="G338" s="242">
        <v>724.8</v>
      </c>
      <c r="H338" s="240">
        <v>338.2</v>
      </c>
      <c r="I338" s="243">
        <f t="shared" si="22"/>
        <v>6368.0999999999995</v>
      </c>
      <c r="J338" s="244">
        <f t="shared" si="23"/>
        <v>0.59016347864768681</v>
      </c>
      <c r="K338" s="245">
        <v>14998.6</v>
      </c>
      <c r="L338" s="245">
        <f t="shared" si="21"/>
        <v>4422.3</v>
      </c>
    </row>
    <row r="339" spans="1:12" ht="35.1" customHeight="1" x14ac:dyDescent="0.25">
      <c r="A339" s="238" t="s">
        <v>319</v>
      </c>
      <c r="B339" s="239">
        <v>103.6</v>
      </c>
      <c r="C339" s="240">
        <v>44.2</v>
      </c>
      <c r="D339" s="239">
        <v>24.4</v>
      </c>
      <c r="E339" s="241">
        <v>0.4</v>
      </c>
      <c r="F339" s="241">
        <v>1.8</v>
      </c>
      <c r="G339" s="242">
        <v>1.2000000000000002</v>
      </c>
      <c r="H339" s="240">
        <v>0</v>
      </c>
      <c r="I339" s="243">
        <f t="shared" si="22"/>
        <v>27.799999999999997</v>
      </c>
      <c r="J339" s="244">
        <f t="shared" si="23"/>
        <v>0.62895927601809942</v>
      </c>
      <c r="K339" s="245">
        <v>25.1</v>
      </c>
      <c r="L339" s="245">
        <f t="shared" si="21"/>
        <v>16.400000000000006</v>
      </c>
    </row>
    <row r="340" spans="1:12" ht="35.1" customHeight="1" x14ac:dyDescent="0.25">
      <c r="A340" s="253" t="s">
        <v>320</v>
      </c>
      <c r="B340" s="246">
        <v>4462.2</v>
      </c>
      <c r="C340" s="247">
        <v>2943</v>
      </c>
      <c r="D340" s="246">
        <v>1820.3</v>
      </c>
      <c r="E340" s="248">
        <v>0</v>
      </c>
      <c r="F340" s="248">
        <v>0</v>
      </c>
      <c r="G340" s="249">
        <v>112.9</v>
      </c>
      <c r="H340" s="247">
        <v>227.10000000000002</v>
      </c>
      <c r="I340" s="250">
        <f t="shared" si="22"/>
        <v>2160.3000000000002</v>
      </c>
      <c r="J340" s="251">
        <f t="shared" si="23"/>
        <v>0.73404689092762498</v>
      </c>
      <c r="K340" s="252">
        <v>8537.9</v>
      </c>
      <c r="L340" s="252">
        <f t="shared" si="21"/>
        <v>782.69999999999982</v>
      </c>
    </row>
    <row r="341" spans="1:12" ht="35.1" customHeight="1" x14ac:dyDescent="0.25">
      <c r="A341" s="230" t="s">
        <v>652</v>
      </c>
      <c r="B341" s="231">
        <v>783.19999999999993</v>
      </c>
      <c r="C341" s="232">
        <v>700.3</v>
      </c>
      <c r="D341" s="231">
        <v>328.6</v>
      </c>
      <c r="E341" s="233">
        <v>14.600000000000001</v>
      </c>
      <c r="F341" s="233">
        <v>6.6999999999999993</v>
      </c>
      <c r="G341" s="234">
        <v>45.599999999999994</v>
      </c>
      <c r="H341" s="232">
        <v>30.200000000000003</v>
      </c>
      <c r="I341" s="235">
        <f t="shared" si="22"/>
        <v>425.7</v>
      </c>
      <c r="J341" s="236">
        <f t="shared" si="23"/>
        <v>0.60788233614165355</v>
      </c>
      <c r="K341" s="237">
        <v>328</v>
      </c>
      <c r="L341" s="237">
        <f t="shared" si="21"/>
        <v>274.59999999999997</v>
      </c>
    </row>
    <row r="342" spans="1:12" ht="35.1" customHeight="1" x14ac:dyDescent="0.25">
      <c r="A342" s="238" t="s">
        <v>311</v>
      </c>
      <c r="B342" s="239">
        <v>12.4</v>
      </c>
      <c r="C342" s="240">
        <v>0.2</v>
      </c>
      <c r="D342" s="239">
        <v>0.2</v>
      </c>
      <c r="E342" s="241">
        <v>0</v>
      </c>
      <c r="F342" s="241">
        <v>0</v>
      </c>
      <c r="G342" s="242">
        <v>0</v>
      </c>
      <c r="H342" s="240">
        <v>0</v>
      </c>
      <c r="I342" s="243">
        <f t="shared" si="22"/>
        <v>0.2</v>
      </c>
      <c r="J342" s="244">
        <f t="shared" si="23"/>
        <v>1</v>
      </c>
      <c r="K342" s="245">
        <v>0</v>
      </c>
      <c r="L342" s="245">
        <f t="shared" si="21"/>
        <v>0</v>
      </c>
    </row>
    <row r="343" spans="1:12" ht="35.1" customHeight="1" x14ac:dyDescent="0.25">
      <c r="A343" s="238" t="s">
        <v>312</v>
      </c>
      <c r="B343" s="239">
        <v>140.69999999999999</v>
      </c>
      <c r="C343" s="240">
        <v>104.39999999999999</v>
      </c>
      <c r="D343" s="239">
        <v>4.5999999999999996</v>
      </c>
      <c r="E343" s="241">
        <v>4.3</v>
      </c>
      <c r="F343" s="241">
        <v>1.2</v>
      </c>
      <c r="G343" s="242">
        <v>18.3</v>
      </c>
      <c r="H343" s="240">
        <v>1.8</v>
      </c>
      <c r="I343" s="243">
        <f t="shared" si="22"/>
        <v>30.2</v>
      </c>
      <c r="J343" s="244">
        <f t="shared" si="23"/>
        <v>0.28927203065134099</v>
      </c>
      <c r="K343" s="245">
        <v>113.60000000000001</v>
      </c>
      <c r="L343" s="245">
        <f t="shared" si="21"/>
        <v>74.199999999999989</v>
      </c>
    </row>
    <row r="344" spans="1:12" ht="35.1" customHeight="1" x14ac:dyDescent="0.25">
      <c r="A344" s="238" t="s">
        <v>313</v>
      </c>
      <c r="B344" s="239">
        <v>187.2</v>
      </c>
      <c r="C344" s="240">
        <v>226</v>
      </c>
      <c r="D344" s="239">
        <v>191.4</v>
      </c>
      <c r="E344" s="241">
        <v>0.9</v>
      </c>
      <c r="F344" s="241">
        <v>1.6</v>
      </c>
      <c r="G344" s="242">
        <v>0</v>
      </c>
      <c r="H344" s="240">
        <v>4.8</v>
      </c>
      <c r="I344" s="243">
        <f t="shared" si="22"/>
        <v>198.70000000000002</v>
      </c>
      <c r="J344" s="244">
        <f t="shared" si="23"/>
        <v>0.87920353982300892</v>
      </c>
      <c r="K344" s="245">
        <v>73</v>
      </c>
      <c r="L344" s="245">
        <f t="shared" si="21"/>
        <v>27.299999999999983</v>
      </c>
    </row>
    <row r="345" spans="1:12" ht="35.1" customHeight="1" x14ac:dyDescent="0.25">
      <c r="A345" s="238" t="s">
        <v>314</v>
      </c>
      <c r="B345" s="239">
        <v>8.5</v>
      </c>
      <c r="C345" s="240">
        <v>11.000000000000002</v>
      </c>
      <c r="D345" s="239">
        <v>7.4</v>
      </c>
      <c r="E345" s="241">
        <v>0</v>
      </c>
      <c r="F345" s="241">
        <v>0</v>
      </c>
      <c r="G345" s="242">
        <v>0.6</v>
      </c>
      <c r="H345" s="240">
        <v>0.4</v>
      </c>
      <c r="I345" s="243">
        <f t="shared" si="22"/>
        <v>8.4</v>
      </c>
      <c r="J345" s="244">
        <f t="shared" si="23"/>
        <v>0.76363636363636356</v>
      </c>
      <c r="K345" s="245">
        <v>7.4</v>
      </c>
      <c r="L345" s="245">
        <f t="shared" si="21"/>
        <v>2.6000000000000014</v>
      </c>
    </row>
    <row r="346" spans="1:12" ht="35.1" customHeight="1" x14ac:dyDescent="0.25">
      <c r="A346" s="238" t="s">
        <v>315</v>
      </c>
      <c r="B346" s="239">
        <v>2</v>
      </c>
      <c r="C346" s="240">
        <v>2.2999999999999998</v>
      </c>
      <c r="D346" s="239">
        <v>0.5</v>
      </c>
      <c r="E346" s="241">
        <v>0</v>
      </c>
      <c r="F346" s="241">
        <v>0</v>
      </c>
      <c r="G346" s="242">
        <v>0.2</v>
      </c>
      <c r="H346" s="240">
        <v>0</v>
      </c>
      <c r="I346" s="243">
        <f t="shared" si="22"/>
        <v>0.7</v>
      </c>
      <c r="J346" s="244">
        <f t="shared" si="23"/>
        <v>0.30434782608695654</v>
      </c>
      <c r="K346" s="245">
        <v>0.8</v>
      </c>
      <c r="L346" s="245">
        <f t="shared" si="21"/>
        <v>1.5999999999999999</v>
      </c>
    </row>
    <row r="347" spans="1:12" ht="35.1" customHeight="1" x14ac:dyDescent="0.25">
      <c r="A347" s="238" t="s">
        <v>316</v>
      </c>
      <c r="B347" s="239">
        <v>307.5</v>
      </c>
      <c r="C347" s="240">
        <v>192.49999999999997</v>
      </c>
      <c r="D347" s="239">
        <v>54.699999999999996</v>
      </c>
      <c r="E347" s="241">
        <v>7.6</v>
      </c>
      <c r="F347" s="241">
        <v>2</v>
      </c>
      <c r="G347" s="242">
        <v>17.2</v>
      </c>
      <c r="H347" s="240">
        <v>3</v>
      </c>
      <c r="I347" s="243">
        <f t="shared" si="22"/>
        <v>84.5</v>
      </c>
      <c r="J347" s="244">
        <f t="shared" si="23"/>
        <v>0.43896103896103905</v>
      </c>
      <c r="K347" s="245">
        <v>61.1</v>
      </c>
      <c r="L347" s="245">
        <f t="shared" si="21"/>
        <v>107.99999999999997</v>
      </c>
    </row>
    <row r="348" spans="1:12" ht="35.1" customHeight="1" x14ac:dyDescent="0.25">
      <c r="A348" s="238" t="s">
        <v>317</v>
      </c>
      <c r="B348" s="239">
        <v>31.2</v>
      </c>
      <c r="C348" s="240">
        <v>52</v>
      </c>
      <c r="D348" s="239">
        <v>16.899999999999999</v>
      </c>
      <c r="E348" s="241">
        <v>1.3</v>
      </c>
      <c r="F348" s="241">
        <v>1.9</v>
      </c>
      <c r="G348" s="242">
        <v>7.3</v>
      </c>
      <c r="H348" s="240">
        <v>0</v>
      </c>
      <c r="I348" s="243">
        <f t="shared" si="22"/>
        <v>27.4</v>
      </c>
      <c r="J348" s="244">
        <f t="shared" si="23"/>
        <v>0.52692307692307694</v>
      </c>
      <c r="K348" s="245">
        <v>4.4999999999999991</v>
      </c>
      <c r="L348" s="245">
        <f t="shared" si="21"/>
        <v>24.6</v>
      </c>
    </row>
    <row r="349" spans="1:12" ht="35.1" customHeight="1" thickBot="1" x14ac:dyDescent="0.3">
      <c r="A349" s="257" t="s">
        <v>318</v>
      </c>
      <c r="B349" s="258">
        <v>38.700000000000003</v>
      </c>
      <c r="C349" s="259">
        <v>45.1</v>
      </c>
      <c r="D349" s="258">
        <v>34.1</v>
      </c>
      <c r="E349" s="260">
        <v>0.2</v>
      </c>
      <c r="F349" s="260">
        <v>0</v>
      </c>
      <c r="G349" s="261">
        <v>0</v>
      </c>
      <c r="H349" s="259">
        <v>0</v>
      </c>
      <c r="I349" s="262">
        <f t="shared" si="22"/>
        <v>34.300000000000004</v>
      </c>
      <c r="J349" s="263">
        <f t="shared" si="23"/>
        <v>0.7605321507760533</v>
      </c>
      <c r="K349" s="264">
        <v>17.099999999999998</v>
      </c>
      <c r="L349" s="264">
        <f t="shared" si="21"/>
        <v>10.799999999999997</v>
      </c>
    </row>
    <row r="350" spans="1:12" ht="35.1" customHeight="1" thickTop="1" thickBot="1" x14ac:dyDescent="0.3">
      <c r="A350" s="253" t="s">
        <v>319</v>
      </c>
      <c r="B350" s="246">
        <v>55</v>
      </c>
      <c r="C350" s="247">
        <v>66.800000000000011</v>
      </c>
      <c r="D350" s="246">
        <v>18.8</v>
      </c>
      <c r="E350" s="248">
        <v>0.3</v>
      </c>
      <c r="F350" s="248">
        <v>0</v>
      </c>
      <c r="G350" s="249">
        <v>2</v>
      </c>
      <c r="H350" s="247">
        <v>20.200000000000003</v>
      </c>
      <c r="I350" s="250">
        <f t="shared" si="22"/>
        <v>41.300000000000004</v>
      </c>
      <c r="J350" s="251">
        <f t="shared" si="23"/>
        <v>0.61826347305389218</v>
      </c>
      <c r="K350" s="252">
        <v>50.5</v>
      </c>
      <c r="L350" s="252">
        <f t="shared" si="21"/>
        <v>25.500000000000007</v>
      </c>
    </row>
    <row r="351" spans="1:12" ht="35.1" customHeight="1" thickTop="1" x14ac:dyDescent="0.25">
      <c r="A351" s="222" t="s">
        <v>322</v>
      </c>
      <c r="B351" s="223">
        <v>2695.7999999999997</v>
      </c>
      <c r="C351" s="224">
        <v>13393.399999999998</v>
      </c>
      <c r="D351" s="223">
        <v>12037.2</v>
      </c>
      <c r="E351" s="225">
        <v>0</v>
      </c>
      <c r="F351" s="225">
        <v>0</v>
      </c>
      <c r="G351" s="226">
        <v>262.8</v>
      </c>
      <c r="H351" s="224">
        <v>94.199999999999989</v>
      </c>
      <c r="I351" s="227">
        <f t="shared" si="22"/>
        <v>12394.2</v>
      </c>
      <c r="J351" s="228">
        <f t="shared" si="23"/>
        <v>0.92539609061179406</v>
      </c>
      <c r="K351" s="229">
        <v>8415.6999999999989</v>
      </c>
      <c r="L351" s="229">
        <f t="shared" si="21"/>
        <v>999.19999999999709</v>
      </c>
    </row>
    <row r="352" spans="1:12" ht="35.1" customHeight="1" x14ac:dyDescent="0.25">
      <c r="A352" s="306" t="s">
        <v>323</v>
      </c>
      <c r="B352" s="307">
        <v>2695.7999999999997</v>
      </c>
      <c r="C352" s="308">
        <v>13393.399999999998</v>
      </c>
      <c r="D352" s="307">
        <v>12037.2</v>
      </c>
      <c r="E352" s="309">
        <v>0</v>
      </c>
      <c r="F352" s="309">
        <v>0</v>
      </c>
      <c r="G352" s="310">
        <v>262.8</v>
      </c>
      <c r="H352" s="308">
        <v>94.199999999999989</v>
      </c>
      <c r="I352" s="311">
        <f t="shared" si="22"/>
        <v>12394.2</v>
      </c>
      <c r="J352" s="312">
        <f t="shared" si="23"/>
        <v>0.92539609061179406</v>
      </c>
      <c r="K352" s="313">
        <v>8415.6999999999989</v>
      </c>
      <c r="L352" s="313">
        <f t="shared" si="21"/>
        <v>999.19999999999709</v>
      </c>
    </row>
    <row r="353" spans="1:12" ht="35.1" customHeight="1" x14ac:dyDescent="0.25">
      <c r="A353" s="238" t="s">
        <v>324</v>
      </c>
      <c r="B353" s="239">
        <v>2576.9999999999995</v>
      </c>
      <c r="C353" s="240">
        <v>13212.099999999999</v>
      </c>
      <c r="D353" s="239">
        <v>11898.300000000001</v>
      </c>
      <c r="E353" s="241">
        <v>0</v>
      </c>
      <c r="F353" s="241">
        <v>0</v>
      </c>
      <c r="G353" s="242">
        <v>262.8</v>
      </c>
      <c r="H353" s="240">
        <v>63.599999999999994</v>
      </c>
      <c r="I353" s="243">
        <f t="shared" si="22"/>
        <v>12224.7</v>
      </c>
      <c r="J353" s="244">
        <f t="shared" si="23"/>
        <v>0.92526547634365486</v>
      </c>
      <c r="K353" s="245">
        <v>8273.6999999999989</v>
      </c>
      <c r="L353" s="245">
        <f t="shared" si="21"/>
        <v>987.39999999999782</v>
      </c>
    </row>
    <row r="354" spans="1:12" ht="35.1" customHeight="1" x14ac:dyDescent="0.25">
      <c r="A354" s="253" t="s">
        <v>325</v>
      </c>
      <c r="B354" s="246">
        <v>105.8</v>
      </c>
      <c r="C354" s="247">
        <v>137.4</v>
      </c>
      <c r="D354" s="246">
        <v>131.9</v>
      </c>
      <c r="E354" s="248">
        <v>0</v>
      </c>
      <c r="F354" s="248">
        <v>0</v>
      </c>
      <c r="G354" s="249">
        <v>0</v>
      </c>
      <c r="H354" s="247">
        <v>0</v>
      </c>
      <c r="I354" s="250">
        <f t="shared" si="22"/>
        <v>131.9</v>
      </c>
      <c r="J354" s="251">
        <f t="shared" si="23"/>
        <v>0.95997088791848617</v>
      </c>
      <c r="K354" s="252">
        <v>136.80000000000001</v>
      </c>
      <c r="L354" s="252">
        <f t="shared" si="21"/>
        <v>5.5</v>
      </c>
    </row>
    <row r="355" spans="1:12" ht="35.1" customHeight="1" thickBot="1" x14ac:dyDescent="0.3">
      <c r="A355" s="238" t="s">
        <v>326</v>
      </c>
      <c r="B355" s="239">
        <v>13</v>
      </c>
      <c r="C355" s="240">
        <v>43.900000000000006</v>
      </c>
      <c r="D355" s="239">
        <v>7</v>
      </c>
      <c r="E355" s="241">
        <v>0</v>
      </c>
      <c r="F355" s="241">
        <v>0</v>
      </c>
      <c r="G355" s="242">
        <v>0</v>
      </c>
      <c r="H355" s="240">
        <v>30.6</v>
      </c>
      <c r="I355" s="243">
        <f t="shared" si="22"/>
        <v>37.6</v>
      </c>
      <c r="J355" s="244">
        <f t="shared" si="23"/>
        <v>0.85649202733485186</v>
      </c>
      <c r="K355" s="245">
        <v>5.1999999999999993</v>
      </c>
      <c r="L355" s="245">
        <f t="shared" si="21"/>
        <v>6.3000000000000043</v>
      </c>
    </row>
    <row r="356" spans="1:12" ht="35.1" customHeight="1" thickTop="1" x14ac:dyDescent="0.25">
      <c r="A356" s="222" t="s">
        <v>327</v>
      </c>
      <c r="B356" s="223">
        <v>23634.199999999997</v>
      </c>
      <c r="C356" s="224">
        <v>65621.099999999991</v>
      </c>
      <c r="D356" s="223">
        <v>58776.800000000003</v>
      </c>
      <c r="E356" s="225">
        <v>179.2</v>
      </c>
      <c r="F356" s="225">
        <v>431.7</v>
      </c>
      <c r="G356" s="226">
        <v>709</v>
      </c>
      <c r="H356" s="224">
        <v>1546.1</v>
      </c>
      <c r="I356" s="227">
        <f t="shared" si="22"/>
        <v>61642.799999999996</v>
      </c>
      <c r="J356" s="228">
        <f t="shared" si="23"/>
        <v>0.93937468283829439</v>
      </c>
      <c r="K356" s="229">
        <v>112982.1</v>
      </c>
      <c r="L356" s="229">
        <f t="shared" si="21"/>
        <v>3978.2999999999956</v>
      </c>
    </row>
    <row r="357" spans="1:12" ht="35.1" customHeight="1" x14ac:dyDescent="0.25">
      <c r="A357" s="230" t="s">
        <v>328</v>
      </c>
      <c r="B357" s="231">
        <v>23634.199999999997</v>
      </c>
      <c r="C357" s="232">
        <v>65621.099999999991</v>
      </c>
      <c r="D357" s="231">
        <v>58776.800000000003</v>
      </c>
      <c r="E357" s="233">
        <v>179.2</v>
      </c>
      <c r="F357" s="233">
        <v>431.7</v>
      </c>
      <c r="G357" s="234">
        <v>709</v>
      </c>
      <c r="H357" s="232">
        <v>1546.1</v>
      </c>
      <c r="I357" s="235">
        <f t="shared" si="22"/>
        <v>61642.799999999996</v>
      </c>
      <c r="J357" s="236">
        <f t="shared" si="23"/>
        <v>0.93937468283829439</v>
      </c>
      <c r="K357" s="237">
        <v>112982.1</v>
      </c>
      <c r="L357" s="237">
        <f t="shared" si="21"/>
        <v>3978.2999999999956</v>
      </c>
    </row>
    <row r="358" spans="1:12" ht="35.1" customHeight="1" x14ac:dyDescent="0.25">
      <c r="A358" s="238" t="s">
        <v>329</v>
      </c>
      <c r="B358" s="239">
        <v>34.299999999999997</v>
      </c>
      <c r="C358" s="240">
        <v>26.599999999999998</v>
      </c>
      <c r="D358" s="239">
        <v>26.4</v>
      </c>
      <c r="E358" s="241">
        <v>0</v>
      </c>
      <c r="F358" s="241">
        <v>0</v>
      </c>
      <c r="G358" s="242">
        <v>0</v>
      </c>
      <c r="H358" s="240">
        <v>0</v>
      </c>
      <c r="I358" s="243">
        <f t="shared" si="22"/>
        <v>26.4</v>
      </c>
      <c r="J358" s="244">
        <f t="shared" si="23"/>
        <v>0.99248120300751885</v>
      </c>
      <c r="K358" s="245">
        <v>18.3</v>
      </c>
      <c r="L358" s="245">
        <f t="shared" si="21"/>
        <v>0.19999999999999929</v>
      </c>
    </row>
    <row r="359" spans="1:12" ht="35.1" customHeight="1" x14ac:dyDescent="0.25">
      <c r="A359" s="238" t="s">
        <v>330</v>
      </c>
      <c r="B359" s="239">
        <v>1060.5</v>
      </c>
      <c r="C359" s="240">
        <v>972.30000000000007</v>
      </c>
      <c r="D359" s="239">
        <v>531.50000000000011</v>
      </c>
      <c r="E359" s="241">
        <v>114.8</v>
      </c>
      <c r="F359" s="241">
        <v>176.9</v>
      </c>
      <c r="G359" s="242">
        <v>2.5</v>
      </c>
      <c r="H359" s="240">
        <v>3.3</v>
      </c>
      <c r="I359" s="243">
        <f t="shared" si="22"/>
        <v>829</v>
      </c>
      <c r="J359" s="244">
        <f t="shared" si="23"/>
        <v>0.8526175048853234</v>
      </c>
      <c r="K359" s="245">
        <v>389</v>
      </c>
      <c r="L359" s="245">
        <f t="shared" si="21"/>
        <v>143.30000000000007</v>
      </c>
    </row>
    <row r="360" spans="1:12" ht="35.1" customHeight="1" x14ac:dyDescent="0.25">
      <c r="A360" s="238" t="s">
        <v>331</v>
      </c>
      <c r="B360" s="239">
        <v>12797.2</v>
      </c>
      <c r="C360" s="240">
        <v>8293.2999999999993</v>
      </c>
      <c r="D360" s="239">
        <v>4440.5</v>
      </c>
      <c r="E360" s="241">
        <v>33.299999999999997</v>
      </c>
      <c r="F360" s="241">
        <v>216.6</v>
      </c>
      <c r="G360" s="242">
        <v>39</v>
      </c>
      <c r="H360" s="240">
        <v>773.5</v>
      </c>
      <c r="I360" s="243">
        <f t="shared" si="22"/>
        <v>5502.9000000000005</v>
      </c>
      <c r="J360" s="244">
        <f t="shared" si="23"/>
        <v>0.66353562514318798</v>
      </c>
      <c r="K360" s="245">
        <v>3682.7000000000003</v>
      </c>
      <c r="L360" s="245">
        <f t="shared" si="21"/>
        <v>2790.3999999999987</v>
      </c>
    </row>
    <row r="361" spans="1:12" ht="35.1" customHeight="1" x14ac:dyDescent="0.25">
      <c r="A361" s="238" t="s">
        <v>332</v>
      </c>
      <c r="B361" s="239">
        <v>449</v>
      </c>
      <c r="C361" s="240">
        <v>54698.1</v>
      </c>
      <c r="D361" s="239">
        <v>52497.9</v>
      </c>
      <c r="E361" s="241">
        <v>31.1</v>
      </c>
      <c r="F361" s="241">
        <v>28.400000000000002</v>
      </c>
      <c r="G361" s="242">
        <v>626.5</v>
      </c>
      <c r="H361" s="240">
        <v>679.2</v>
      </c>
      <c r="I361" s="243">
        <f t="shared" si="22"/>
        <v>53863.1</v>
      </c>
      <c r="J361" s="244">
        <f t="shared" si="23"/>
        <v>0.98473438748329467</v>
      </c>
      <c r="K361" s="245">
        <v>108137.3</v>
      </c>
      <c r="L361" s="245">
        <f t="shared" si="21"/>
        <v>835</v>
      </c>
    </row>
    <row r="362" spans="1:12" ht="35.1" customHeight="1" x14ac:dyDescent="0.25">
      <c r="A362" s="238" t="s">
        <v>333</v>
      </c>
      <c r="B362" s="239">
        <v>0</v>
      </c>
      <c r="C362" s="240">
        <v>0.6</v>
      </c>
      <c r="D362" s="239">
        <v>0.6</v>
      </c>
      <c r="E362" s="241">
        <v>0</v>
      </c>
      <c r="F362" s="241">
        <v>0</v>
      </c>
      <c r="G362" s="242">
        <v>0</v>
      </c>
      <c r="H362" s="240">
        <v>0</v>
      </c>
      <c r="I362" s="243">
        <f t="shared" si="22"/>
        <v>0.6</v>
      </c>
      <c r="J362" s="244">
        <f t="shared" si="23"/>
        <v>1</v>
      </c>
      <c r="K362" s="245">
        <v>40</v>
      </c>
      <c r="L362" s="245">
        <f t="shared" si="21"/>
        <v>0</v>
      </c>
    </row>
    <row r="363" spans="1:12" ht="35.1" customHeight="1" x14ac:dyDescent="0.25">
      <c r="A363" s="238" t="s">
        <v>653</v>
      </c>
      <c r="B363" s="274">
        <v>289.3</v>
      </c>
      <c r="C363" s="275">
        <v>967.5</v>
      </c>
      <c r="D363" s="274">
        <v>641.79999999999995</v>
      </c>
      <c r="E363" s="276">
        <v>0</v>
      </c>
      <c r="F363" s="276">
        <v>9.8000000000000007</v>
      </c>
      <c r="G363" s="277">
        <v>41</v>
      </c>
      <c r="H363" s="275">
        <v>90.1</v>
      </c>
      <c r="I363" s="278">
        <f t="shared" si="22"/>
        <v>782.69999999999993</v>
      </c>
      <c r="J363" s="279">
        <f t="shared" si="23"/>
        <v>0.80899224806201542</v>
      </c>
      <c r="K363" s="280">
        <v>714.8</v>
      </c>
      <c r="L363" s="280">
        <f t="shared" si="21"/>
        <v>184.80000000000007</v>
      </c>
    </row>
    <row r="364" spans="1:12" ht="35.1" customHeight="1" thickBot="1" x14ac:dyDescent="0.3">
      <c r="A364" s="273" t="s">
        <v>335</v>
      </c>
      <c r="B364" s="274">
        <v>9003.9</v>
      </c>
      <c r="C364" s="275">
        <v>662.7</v>
      </c>
      <c r="D364" s="274">
        <v>638.1</v>
      </c>
      <c r="E364" s="276">
        <v>0</v>
      </c>
      <c r="F364" s="276">
        <v>0</v>
      </c>
      <c r="G364" s="277">
        <v>0</v>
      </c>
      <c r="H364" s="275">
        <v>0</v>
      </c>
      <c r="I364" s="278">
        <f t="shared" si="22"/>
        <v>638.1</v>
      </c>
      <c r="J364" s="279">
        <f t="shared" si="23"/>
        <v>0.96287913082842913</v>
      </c>
      <c r="K364" s="280">
        <v>0</v>
      </c>
      <c r="L364" s="280">
        <f t="shared" si="21"/>
        <v>24.600000000000023</v>
      </c>
    </row>
    <row r="365" spans="1:12" ht="35.1" customHeight="1" thickTop="1" thickBot="1" x14ac:dyDescent="0.3">
      <c r="A365" s="222" t="s">
        <v>336</v>
      </c>
      <c r="B365" s="223">
        <v>10000</v>
      </c>
      <c r="C365" s="224">
        <v>0.1</v>
      </c>
      <c r="D365" s="223">
        <v>0</v>
      </c>
      <c r="E365" s="225">
        <v>0</v>
      </c>
      <c r="F365" s="225">
        <v>0</v>
      </c>
      <c r="G365" s="226">
        <v>0</v>
      </c>
      <c r="H365" s="224">
        <v>0</v>
      </c>
      <c r="I365" s="227">
        <f t="shared" si="22"/>
        <v>0</v>
      </c>
      <c r="J365" s="228">
        <f t="shared" si="23"/>
        <v>0</v>
      </c>
      <c r="K365" s="229">
        <v>0</v>
      </c>
      <c r="L365" s="229">
        <f t="shared" si="21"/>
        <v>0.1</v>
      </c>
    </row>
    <row r="366" spans="1:12" ht="35.1" customHeight="1" thickBot="1" x14ac:dyDescent="0.3">
      <c r="A366" s="206" t="s">
        <v>337</v>
      </c>
      <c r="B366" s="207">
        <v>29954</v>
      </c>
      <c r="C366" s="208">
        <v>29975.100000000002</v>
      </c>
      <c r="D366" s="207">
        <v>24108.9</v>
      </c>
      <c r="E366" s="209">
        <v>0</v>
      </c>
      <c r="F366" s="209">
        <v>0</v>
      </c>
      <c r="G366" s="210">
        <v>1174.9000000000001</v>
      </c>
      <c r="H366" s="208">
        <v>0</v>
      </c>
      <c r="I366" s="211">
        <f t="shared" si="22"/>
        <v>25283.800000000003</v>
      </c>
      <c r="J366" s="212">
        <f t="shared" si="23"/>
        <v>0.8434934328826259</v>
      </c>
      <c r="K366" s="213">
        <v>23266.899999999998</v>
      </c>
      <c r="L366" s="213">
        <f t="shared" si="21"/>
        <v>4691.2999999999993</v>
      </c>
    </row>
    <row r="367" spans="1:12" ht="35.1" customHeight="1" thickTop="1" thickBot="1" x14ac:dyDescent="0.3">
      <c r="A367" s="206" t="s">
        <v>338</v>
      </c>
      <c r="B367" s="207">
        <v>965488.2</v>
      </c>
      <c r="C367" s="208">
        <v>965625.6</v>
      </c>
      <c r="D367" s="207">
        <v>866576.5</v>
      </c>
      <c r="E367" s="209">
        <v>0</v>
      </c>
      <c r="F367" s="209">
        <v>0</v>
      </c>
      <c r="G367" s="210">
        <v>2525</v>
      </c>
      <c r="H367" s="208">
        <v>0</v>
      </c>
      <c r="I367" s="211">
        <f t="shared" si="22"/>
        <v>869101.5</v>
      </c>
      <c r="J367" s="212">
        <f t="shared" si="23"/>
        <v>0.90003982910146541</v>
      </c>
      <c r="K367" s="213">
        <v>524926.79999999993</v>
      </c>
      <c r="L367" s="213">
        <f t="shared" si="21"/>
        <v>96524.099999999977</v>
      </c>
    </row>
    <row r="368" spans="1:12" ht="28.8" thickTop="1" x14ac:dyDescent="0.25"/>
    <row r="369" spans="11:12" x14ac:dyDescent="0.25">
      <c r="K369" s="317"/>
      <c r="L369" s="317"/>
    </row>
  </sheetData>
  <mergeCells count="18">
    <mergeCell ref="A1:L1"/>
    <mergeCell ref="A2:L2"/>
    <mergeCell ref="A3:L3"/>
    <mergeCell ref="A5:A9"/>
    <mergeCell ref="B5:L5"/>
    <mergeCell ref="B6:C6"/>
    <mergeCell ref="D6:J6"/>
    <mergeCell ref="K6:K9"/>
    <mergeCell ref="L6:L9"/>
    <mergeCell ref="B7:B8"/>
    <mergeCell ref="C7:C8"/>
    <mergeCell ref="D7:D9"/>
    <mergeCell ref="E7:E9"/>
    <mergeCell ref="F7:F9"/>
    <mergeCell ref="G7:H7"/>
    <mergeCell ref="I7:I8"/>
    <mergeCell ref="G8:G9"/>
    <mergeCell ref="H8:H9"/>
  </mergeCells>
  <dataValidations count="1">
    <dataValidation operator="lessThanOrEqual" errorTitle="ezz" error="بدون علامة عشرية" sqref="A36 IU36 SQ36 ACM36 AMI36 AWE36 BGA36 BPW36 BZS36 CJO36 CTK36 DDG36 DNC36 DWY36 EGU36 EQQ36 FAM36 FKI36 FUE36 GEA36 GNW36 GXS36 HHO36 HRK36 IBG36 ILC36 IUY36 JEU36 JOQ36 JYM36 KII36 KSE36 LCA36 LLW36 LVS36 MFO36 MPK36 MZG36 NJC36 NSY36 OCU36 OMQ36 OWM36 PGI36 PQE36 QAA36 QJW36 QTS36 RDO36 RNK36 RXG36 SHC36 SQY36 TAU36 TKQ36 TUM36 UEI36 UOE36 UYA36 VHW36 VRS36 WBO36 WLK36 WVG36 A65456 IU65456 SQ65456 ACM65456 AMI65456 AWE65456 BGA65456 BPW65456 BZS65456 CJO65456 CTK65456 DDG65456 DNC65456 DWY65456 EGU65456 EQQ65456 FAM65456 FKI65456 FUE65456 GEA65456 GNW65456 GXS65456 HHO65456 HRK65456 IBG65456 ILC65456 IUY65456 JEU65456 JOQ65456 JYM65456 KII65456 KSE65456 LCA65456 LLW65456 LVS65456 MFO65456 MPK65456 MZG65456 NJC65456 NSY65456 OCU65456 OMQ65456 OWM65456 PGI65456 PQE65456 QAA65456 QJW65456 QTS65456 RDO65456 RNK65456 RXG65456 SHC65456 SQY65456 TAU65456 TKQ65456 TUM65456 UEI65456 UOE65456 UYA65456 VHW65456 VRS65456 WBO65456 WLK65456 WVG65456 A130992 IU130992 SQ130992 ACM130992 AMI130992 AWE130992 BGA130992 BPW130992 BZS130992 CJO130992 CTK130992 DDG130992 DNC130992 DWY130992 EGU130992 EQQ130992 FAM130992 FKI130992 FUE130992 GEA130992 GNW130992 GXS130992 HHO130992 HRK130992 IBG130992 ILC130992 IUY130992 JEU130992 JOQ130992 JYM130992 KII130992 KSE130992 LCA130992 LLW130992 LVS130992 MFO130992 MPK130992 MZG130992 NJC130992 NSY130992 OCU130992 OMQ130992 OWM130992 PGI130992 PQE130992 QAA130992 QJW130992 QTS130992 RDO130992 RNK130992 RXG130992 SHC130992 SQY130992 TAU130992 TKQ130992 TUM130992 UEI130992 UOE130992 UYA130992 VHW130992 VRS130992 WBO130992 WLK130992 WVG130992 A196528 IU196528 SQ196528 ACM196528 AMI196528 AWE196528 BGA196528 BPW196528 BZS196528 CJO196528 CTK196528 DDG196528 DNC196528 DWY196528 EGU196528 EQQ196528 FAM196528 FKI196528 FUE196528 GEA196528 GNW196528 GXS196528 HHO196528 HRK196528 IBG196528 ILC196528 IUY196528 JEU196528 JOQ196528 JYM196528 KII196528 KSE196528 LCA196528 LLW196528 LVS196528 MFO196528 MPK196528 MZG196528 NJC196528 NSY196528 OCU196528 OMQ196528 OWM196528 PGI196528 PQE196528 QAA196528 QJW196528 QTS196528 RDO196528 RNK196528 RXG196528 SHC196528 SQY196528 TAU196528 TKQ196528 TUM196528 UEI196528 UOE196528 UYA196528 VHW196528 VRS196528 WBO196528 WLK196528 WVG196528 A262064 IU262064 SQ262064 ACM262064 AMI262064 AWE262064 BGA262064 BPW262064 BZS262064 CJO262064 CTK262064 DDG262064 DNC262064 DWY262064 EGU262064 EQQ262064 FAM262064 FKI262064 FUE262064 GEA262064 GNW262064 GXS262064 HHO262064 HRK262064 IBG262064 ILC262064 IUY262064 JEU262064 JOQ262064 JYM262064 KII262064 KSE262064 LCA262064 LLW262064 LVS262064 MFO262064 MPK262064 MZG262064 NJC262064 NSY262064 OCU262064 OMQ262064 OWM262064 PGI262064 PQE262064 QAA262064 QJW262064 QTS262064 RDO262064 RNK262064 RXG262064 SHC262064 SQY262064 TAU262064 TKQ262064 TUM262064 UEI262064 UOE262064 UYA262064 VHW262064 VRS262064 WBO262064 WLK262064 WVG262064 A327600 IU327600 SQ327600 ACM327600 AMI327600 AWE327600 BGA327600 BPW327600 BZS327600 CJO327600 CTK327600 DDG327600 DNC327600 DWY327600 EGU327600 EQQ327600 FAM327600 FKI327600 FUE327600 GEA327600 GNW327600 GXS327600 HHO327600 HRK327600 IBG327600 ILC327600 IUY327600 JEU327600 JOQ327600 JYM327600 KII327600 KSE327600 LCA327600 LLW327600 LVS327600 MFO327600 MPK327600 MZG327600 NJC327600 NSY327600 OCU327600 OMQ327600 OWM327600 PGI327600 PQE327600 QAA327600 QJW327600 QTS327600 RDO327600 RNK327600 RXG327600 SHC327600 SQY327600 TAU327600 TKQ327600 TUM327600 UEI327600 UOE327600 UYA327600 VHW327600 VRS327600 WBO327600 WLK327600 WVG327600 A393136 IU393136 SQ393136 ACM393136 AMI393136 AWE393136 BGA393136 BPW393136 BZS393136 CJO393136 CTK393136 DDG393136 DNC393136 DWY393136 EGU393136 EQQ393136 FAM393136 FKI393136 FUE393136 GEA393136 GNW393136 GXS393136 HHO393136 HRK393136 IBG393136 ILC393136 IUY393136 JEU393136 JOQ393136 JYM393136 KII393136 KSE393136 LCA393136 LLW393136 LVS393136 MFO393136 MPK393136 MZG393136 NJC393136 NSY393136 OCU393136 OMQ393136 OWM393136 PGI393136 PQE393136 QAA393136 QJW393136 QTS393136 RDO393136 RNK393136 RXG393136 SHC393136 SQY393136 TAU393136 TKQ393136 TUM393136 UEI393136 UOE393136 UYA393136 VHW393136 VRS393136 WBO393136 WLK393136 WVG393136 A458672 IU458672 SQ458672 ACM458672 AMI458672 AWE458672 BGA458672 BPW458672 BZS458672 CJO458672 CTK458672 DDG458672 DNC458672 DWY458672 EGU458672 EQQ458672 FAM458672 FKI458672 FUE458672 GEA458672 GNW458672 GXS458672 HHO458672 HRK458672 IBG458672 ILC458672 IUY458672 JEU458672 JOQ458672 JYM458672 KII458672 KSE458672 LCA458672 LLW458672 LVS458672 MFO458672 MPK458672 MZG458672 NJC458672 NSY458672 OCU458672 OMQ458672 OWM458672 PGI458672 PQE458672 QAA458672 QJW458672 QTS458672 RDO458672 RNK458672 RXG458672 SHC458672 SQY458672 TAU458672 TKQ458672 TUM458672 UEI458672 UOE458672 UYA458672 VHW458672 VRS458672 WBO458672 WLK458672 WVG458672 A524208 IU524208 SQ524208 ACM524208 AMI524208 AWE524208 BGA524208 BPW524208 BZS524208 CJO524208 CTK524208 DDG524208 DNC524208 DWY524208 EGU524208 EQQ524208 FAM524208 FKI524208 FUE524208 GEA524208 GNW524208 GXS524208 HHO524208 HRK524208 IBG524208 ILC524208 IUY524208 JEU524208 JOQ524208 JYM524208 KII524208 KSE524208 LCA524208 LLW524208 LVS524208 MFO524208 MPK524208 MZG524208 NJC524208 NSY524208 OCU524208 OMQ524208 OWM524208 PGI524208 PQE524208 QAA524208 QJW524208 QTS524208 RDO524208 RNK524208 RXG524208 SHC524208 SQY524208 TAU524208 TKQ524208 TUM524208 UEI524208 UOE524208 UYA524208 VHW524208 VRS524208 WBO524208 WLK524208 WVG524208 A589744 IU589744 SQ589744 ACM589744 AMI589744 AWE589744 BGA589744 BPW589744 BZS589744 CJO589744 CTK589744 DDG589744 DNC589744 DWY589744 EGU589744 EQQ589744 FAM589744 FKI589744 FUE589744 GEA589744 GNW589744 GXS589744 HHO589744 HRK589744 IBG589744 ILC589744 IUY589744 JEU589744 JOQ589744 JYM589744 KII589744 KSE589744 LCA589744 LLW589744 LVS589744 MFO589744 MPK589744 MZG589744 NJC589744 NSY589744 OCU589744 OMQ589744 OWM589744 PGI589744 PQE589744 QAA589744 QJW589744 QTS589744 RDO589744 RNK589744 RXG589744 SHC589744 SQY589744 TAU589744 TKQ589744 TUM589744 UEI589744 UOE589744 UYA589744 VHW589744 VRS589744 WBO589744 WLK589744 WVG589744 A655280 IU655280 SQ655280 ACM655280 AMI655280 AWE655280 BGA655280 BPW655280 BZS655280 CJO655280 CTK655280 DDG655280 DNC655280 DWY655280 EGU655280 EQQ655280 FAM655280 FKI655280 FUE655280 GEA655280 GNW655280 GXS655280 HHO655280 HRK655280 IBG655280 ILC655280 IUY655280 JEU655280 JOQ655280 JYM655280 KII655280 KSE655280 LCA655280 LLW655280 LVS655280 MFO655280 MPK655280 MZG655280 NJC655280 NSY655280 OCU655280 OMQ655280 OWM655280 PGI655280 PQE655280 QAA655280 QJW655280 QTS655280 RDO655280 RNK655280 RXG655280 SHC655280 SQY655280 TAU655280 TKQ655280 TUM655280 UEI655280 UOE655280 UYA655280 VHW655280 VRS655280 WBO655280 WLK655280 WVG655280 A720816 IU720816 SQ720816 ACM720816 AMI720816 AWE720816 BGA720816 BPW720816 BZS720816 CJO720816 CTK720816 DDG720816 DNC720816 DWY720816 EGU720816 EQQ720816 FAM720816 FKI720816 FUE720816 GEA720816 GNW720816 GXS720816 HHO720816 HRK720816 IBG720816 ILC720816 IUY720816 JEU720816 JOQ720816 JYM720816 KII720816 KSE720816 LCA720816 LLW720816 LVS720816 MFO720816 MPK720816 MZG720816 NJC720816 NSY720816 OCU720816 OMQ720816 OWM720816 PGI720816 PQE720816 QAA720816 QJW720816 QTS720816 RDO720816 RNK720816 RXG720816 SHC720816 SQY720816 TAU720816 TKQ720816 TUM720816 UEI720816 UOE720816 UYA720816 VHW720816 VRS720816 WBO720816 WLK720816 WVG720816 A786352 IU786352 SQ786352 ACM786352 AMI786352 AWE786352 BGA786352 BPW786352 BZS786352 CJO786352 CTK786352 DDG786352 DNC786352 DWY786352 EGU786352 EQQ786352 FAM786352 FKI786352 FUE786352 GEA786352 GNW786352 GXS786352 HHO786352 HRK786352 IBG786352 ILC786352 IUY786352 JEU786352 JOQ786352 JYM786352 KII786352 KSE786352 LCA786352 LLW786352 LVS786352 MFO786352 MPK786352 MZG786352 NJC786352 NSY786352 OCU786352 OMQ786352 OWM786352 PGI786352 PQE786352 QAA786352 QJW786352 QTS786352 RDO786352 RNK786352 RXG786352 SHC786352 SQY786352 TAU786352 TKQ786352 TUM786352 UEI786352 UOE786352 UYA786352 VHW786352 VRS786352 WBO786352 WLK786352 WVG786352 A851888 IU851888 SQ851888 ACM851888 AMI851888 AWE851888 BGA851888 BPW851888 BZS851888 CJO851888 CTK851888 DDG851888 DNC851888 DWY851888 EGU851888 EQQ851888 FAM851888 FKI851888 FUE851888 GEA851888 GNW851888 GXS851888 HHO851888 HRK851888 IBG851888 ILC851888 IUY851888 JEU851888 JOQ851888 JYM851888 KII851888 KSE851888 LCA851888 LLW851888 LVS851888 MFO851888 MPK851888 MZG851888 NJC851888 NSY851888 OCU851888 OMQ851888 OWM851888 PGI851888 PQE851888 QAA851888 QJW851888 QTS851888 RDO851888 RNK851888 RXG851888 SHC851888 SQY851888 TAU851888 TKQ851888 TUM851888 UEI851888 UOE851888 UYA851888 VHW851888 VRS851888 WBO851888 WLK851888 WVG851888 A917424 IU917424 SQ917424 ACM917424 AMI917424 AWE917424 BGA917424 BPW917424 BZS917424 CJO917424 CTK917424 DDG917424 DNC917424 DWY917424 EGU917424 EQQ917424 FAM917424 FKI917424 FUE917424 GEA917424 GNW917424 GXS917424 HHO917424 HRK917424 IBG917424 ILC917424 IUY917424 JEU917424 JOQ917424 JYM917424 KII917424 KSE917424 LCA917424 LLW917424 LVS917424 MFO917424 MPK917424 MZG917424 NJC917424 NSY917424 OCU917424 OMQ917424 OWM917424 PGI917424 PQE917424 QAA917424 QJW917424 QTS917424 RDO917424 RNK917424 RXG917424 SHC917424 SQY917424 TAU917424 TKQ917424 TUM917424 UEI917424 UOE917424 UYA917424 VHW917424 VRS917424 WBO917424 WLK917424 WVG917424 A982960 IU982960 SQ982960 ACM982960 AMI982960 AWE982960 BGA982960 BPW982960 BZS982960 CJO982960 CTK982960 DDG982960 DNC982960 DWY982960 EGU982960 EQQ982960 FAM982960 FKI982960 FUE982960 GEA982960 GNW982960 GXS982960 HHO982960 HRK982960 IBG982960 ILC982960 IUY982960 JEU982960 JOQ982960 JYM982960 KII982960 KSE982960 LCA982960 LLW982960 LVS982960 MFO982960 MPK982960 MZG982960 NJC982960 NSY982960 OCU982960 OMQ982960 OWM982960 PGI982960 PQE982960 QAA982960 QJW982960 QTS982960 RDO982960 RNK982960 RXG982960 SHC982960 SQY982960 TAU982960 TKQ982960 TUM982960 UEI982960 UOE982960 UYA982960 VHW982960 VRS982960 WBO982960 WLK982960 WVG982960"/>
  </dataValidations>
  <printOptions horizontalCentered="1"/>
  <pageMargins left="0" right="0" top="0.19685039370078741" bottom="0.59055118110236227" header="0.19685039370078741" footer="0.19685039370078741"/>
  <pageSetup paperSize="9" scale="60" orientation="portrait" useFirstPageNumber="1" r:id="rId1"/>
  <headerFooter alignWithMargins="0">
    <oddFooter>&amp;C&amp;14- &amp;P -</oddFooter>
  </headerFooter>
  <drawing r:id="rId2"/>
  <extLst>
    <ext xmlns:x14="http://schemas.microsoft.com/office/spreadsheetml/2009/9/main" uri="{CCE6A557-97BC-4b89-ADB6-D9C93CAAB3DF}">
      <x14:dataValidations xmlns:xm="http://schemas.microsoft.com/office/excel/2006/main" count="1">
        <x14:dataValidation type="whole" operator="lessThanOrEqual" allowBlank="1" showInputMessage="1" showErrorMessage="1" errorTitle="ezz" error="بدون علامة عشرية">
          <x14:formula1>
            <xm:f>9.99999999999999E+31</xm:f>
          </x14:formula1>
          <xm:sqref>A358:A362 IU358:IU362 SQ358:SQ362 ACM358:ACM362 AMI358:AMI362 AWE358:AWE362 BGA358:BGA362 BPW358:BPW362 BZS358:BZS362 CJO358:CJO362 CTK358:CTK362 DDG358:DDG362 DNC358:DNC362 DWY358:DWY362 EGU358:EGU362 EQQ358:EQQ362 FAM358:FAM362 FKI358:FKI362 FUE358:FUE362 GEA358:GEA362 GNW358:GNW362 GXS358:GXS362 HHO358:HHO362 HRK358:HRK362 IBG358:IBG362 ILC358:ILC362 IUY358:IUY362 JEU358:JEU362 JOQ358:JOQ362 JYM358:JYM362 KII358:KII362 KSE358:KSE362 LCA358:LCA362 LLW358:LLW362 LVS358:LVS362 MFO358:MFO362 MPK358:MPK362 MZG358:MZG362 NJC358:NJC362 NSY358:NSY362 OCU358:OCU362 OMQ358:OMQ362 OWM358:OWM362 PGI358:PGI362 PQE358:PQE362 QAA358:QAA362 QJW358:QJW362 QTS358:QTS362 RDO358:RDO362 RNK358:RNK362 RXG358:RXG362 SHC358:SHC362 SQY358:SQY362 TAU358:TAU362 TKQ358:TKQ362 TUM358:TUM362 UEI358:UEI362 UOE358:UOE362 UYA358:UYA362 VHW358:VHW362 VRS358:VRS362 WBO358:WBO362 WLK358:WLK362 WVG358:WVG362 A65857:A65861 IU65857:IU65861 SQ65857:SQ65861 ACM65857:ACM65861 AMI65857:AMI65861 AWE65857:AWE65861 BGA65857:BGA65861 BPW65857:BPW65861 BZS65857:BZS65861 CJO65857:CJO65861 CTK65857:CTK65861 DDG65857:DDG65861 DNC65857:DNC65861 DWY65857:DWY65861 EGU65857:EGU65861 EQQ65857:EQQ65861 FAM65857:FAM65861 FKI65857:FKI65861 FUE65857:FUE65861 GEA65857:GEA65861 GNW65857:GNW65861 GXS65857:GXS65861 HHO65857:HHO65861 HRK65857:HRK65861 IBG65857:IBG65861 ILC65857:ILC65861 IUY65857:IUY65861 JEU65857:JEU65861 JOQ65857:JOQ65861 JYM65857:JYM65861 KII65857:KII65861 KSE65857:KSE65861 LCA65857:LCA65861 LLW65857:LLW65861 LVS65857:LVS65861 MFO65857:MFO65861 MPK65857:MPK65861 MZG65857:MZG65861 NJC65857:NJC65861 NSY65857:NSY65861 OCU65857:OCU65861 OMQ65857:OMQ65861 OWM65857:OWM65861 PGI65857:PGI65861 PQE65857:PQE65861 QAA65857:QAA65861 QJW65857:QJW65861 QTS65857:QTS65861 RDO65857:RDO65861 RNK65857:RNK65861 RXG65857:RXG65861 SHC65857:SHC65861 SQY65857:SQY65861 TAU65857:TAU65861 TKQ65857:TKQ65861 TUM65857:TUM65861 UEI65857:UEI65861 UOE65857:UOE65861 UYA65857:UYA65861 VHW65857:VHW65861 VRS65857:VRS65861 WBO65857:WBO65861 WLK65857:WLK65861 WVG65857:WVG65861 A131393:A131397 IU131393:IU131397 SQ131393:SQ131397 ACM131393:ACM131397 AMI131393:AMI131397 AWE131393:AWE131397 BGA131393:BGA131397 BPW131393:BPW131397 BZS131393:BZS131397 CJO131393:CJO131397 CTK131393:CTK131397 DDG131393:DDG131397 DNC131393:DNC131397 DWY131393:DWY131397 EGU131393:EGU131397 EQQ131393:EQQ131397 FAM131393:FAM131397 FKI131393:FKI131397 FUE131393:FUE131397 GEA131393:GEA131397 GNW131393:GNW131397 GXS131393:GXS131397 HHO131393:HHO131397 HRK131393:HRK131397 IBG131393:IBG131397 ILC131393:ILC131397 IUY131393:IUY131397 JEU131393:JEU131397 JOQ131393:JOQ131397 JYM131393:JYM131397 KII131393:KII131397 KSE131393:KSE131397 LCA131393:LCA131397 LLW131393:LLW131397 LVS131393:LVS131397 MFO131393:MFO131397 MPK131393:MPK131397 MZG131393:MZG131397 NJC131393:NJC131397 NSY131393:NSY131397 OCU131393:OCU131397 OMQ131393:OMQ131397 OWM131393:OWM131397 PGI131393:PGI131397 PQE131393:PQE131397 QAA131393:QAA131397 QJW131393:QJW131397 QTS131393:QTS131397 RDO131393:RDO131397 RNK131393:RNK131397 RXG131393:RXG131397 SHC131393:SHC131397 SQY131393:SQY131397 TAU131393:TAU131397 TKQ131393:TKQ131397 TUM131393:TUM131397 UEI131393:UEI131397 UOE131393:UOE131397 UYA131393:UYA131397 VHW131393:VHW131397 VRS131393:VRS131397 WBO131393:WBO131397 WLK131393:WLK131397 WVG131393:WVG131397 A196929:A196933 IU196929:IU196933 SQ196929:SQ196933 ACM196929:ACM196933 AMI196929:AMI196933 AWE196929:AWE196933 BGA196929:BGA196933 BPW196929:BPW196933 BZS196929:BZS196933 CJO196929:CJO196933 CTK196929:CTK196933 DDG196929:DDG196933 DNC196929:DNC196933 DWY196929:DWY196933 EGU196929:EGU196933 EQQ196929:EQQ196933 FAM196929:FAM196933 FKI196929:FKI196933 FUE196929:FUE196933 GEA196929:GEA196933 GNW196929:GNW196933 GXS196929:GXS196933 HHO196929:HHO196933 HRK196929:HRK196933 IBG196929:IBG196933 ILC196929:ILC196933 IUY196929:IUY196933 JEU196929:JEU196933 JOQ196929:JOQ196933 JYM196929:JYM196933 KII196929:KII196933 KSE196929:KSE196933 LCA196929:LCA196933 LLW196929:LLW196933 LVS196929:LVS196933 MFO196929:MFO196933 MPK196929:MPK196933 MZG196929:MZG196933 NJC196929:NJC196933 NSY196929:NSY196933 OCU196929:OCU196933 OMQ196929:OMQ196933 OWM196929:OWM196933 PGI196929:PGI196933 PQE196929:PQE196933 QAA196929:QAA196933 QJW196929:QJW196933 QTS196929:QTS196933 RDO196929:RDO196933 RNK196929:RNK196933 RXG196929:RXG196933 SHC196929:SHC196933 SQY196929:SQY196933 TAU196929:TAU196933 TKQ196929:TKQ196933 TUM196929:TUM196933 UEI196929:UEI196933 UOE196929:UOE196933 UYA196929:UYA196933 VHW196929:VHW196933 VRS196929:VRS196933 WBO196929:WBO196933 WLK196929:WLK196933 WVG196929:WVG196933 A262465:A262469 IU262465:IU262469 SQ262465:SQ262469 ACM262465:ACM262469 AMI262465:AMI262469 AWE262465:AWE262469 BGA262465:BGA262469 BPW262465:BPW262469 BZS262465:BZS262469 CJO262465:CJO262469 CTK262465:CTK262469 DDG262465:DDG262469 DNC262465:DNC262469 DWY262465:DWY262469 EGU262465:EGU262469 EQQ262465:EQQ262469 FAM262465:FAM262469 FKI262465:FKI262469 FUE262465:FUE262469 GEA262465:GEA262469 GNW262465:GNW262469 GXS262465:GXS262469 HHO262465:HHO262469 HRK262465:HRK262469 IBG262465:IBG262469 ILC262465:ILC262469 IUY262465:IUY262469 JEU262465:JEU262469 JOQ262465:JOQ262469 JYM262465:JYM262469 KII262465:KII262469 KSE262465:KSE262469 LCA262465:LCA262469 LLW262465:LLW262469 LVS262465:LVS262469 MFO262465:MFO262469 MPK262465:MPK262469 MZG262465:MZG262469 NJC262465:NJC262469 NSY262465:NSY262469 OCU262465:OCU262469 OMQ262465:OMQ262469 OWM262465:OWM262469 PGI262465:PGI262469 PQE262465:PQE262469 QAA262465:QAA262469 QJW262465:QJW262469 QTS262465:QTS262469 RDO262465:RDO262469 RNK262465:RNK262469 RXG262465:RXG262469 SHC262465:SHC262469 SQY262465:SQY262469 TAU262465:TAU262469 TKQ262465:TKQ262469 TUM262465:TUM262469 UEI262465:UEI262469 UOE262465:UOE262469 UYA262465:UYA262469 VHW262465:VHW262469 VRS262465:VRS262469 WBO262465:WBO262469 WLK262465:WLK262469 WVG262465:WVG262469 A328001:A328005 IU328001:IU328005 SQ328001:SQ328005 ACM328001:ACM328005 AMI328001:AMI328005 AWE328001:AWE328005 BGA328001:BGA328005 BPW328001:BPW328005 BZS328001:BZS328005 CJO328001:CJO328005 CTK328001:CTK328005 DDG328001:DDG328005 DNC328001:DNC328005 DWY328001:DWY328005 EGU328001:EGU328005 EQQ328001:EQQ328005 FAM328001:FAM328005 FKI328001:FKI328005 FUE328001:FUE328005 GEA328001:GEA328005 GNW328001:GNW328005 GXS328001:GXS328005 HHO328001:HHO328005 HRK328001:HRK328005 IBG328001:IBG328005 ILC328001:ILC328005 IUY328001:IUY328005 JEU328001:JEU328005 JOQ328001:JOQ328005 JYM328001:JYM328005 KII328001:KII328005 KSE328001:KSE328005 LCA328001:LCA328005 LLW328001:LLW328005 LVS328001:LVS328005 MFO328001:MFO328005 MPK328001:MPK328005 MZG328001:MZG328005 NJC328001:NJC328005 NSY328001:NSY328005 OCU328001:OCU328005 OMQ328001:OMQ328005 OWM328001:OWM328005 PGI328001:PGI328005 PQE328001:PQE328005 QAA328001:QAA328005 QJW328001:QJW328005 QTS328001:QTS328005 RDO328001:RDO328005 RNK328001:RNK328005 RXG328001:RXG328005 SHC328001:SHC328005 SQY328001:SQY328005 TAU328001:TAU328005 TKQ328001:TKQ328005 TUM328001:TUM328005 UEI328001:UEI328005 UOE328001:UOE328005 UYA328001:UYA328005 VHW328001:VHW328005 VRS328001:VRS328005 WBO328001:WBO328005 WLK328001:WLK328005 WVG328001:WVG328005 A393537:A393541 IU393537:IU393541 SQ393537:SQ393541 ACM393537:ACM393541 AMI393537:AMI393541 AWE393537:AWE393541 BGA393537:BGA393541 BPW393537:BPW393541 BZS393537:BZS393541 CJO393537:CJO393541 CTK393537:CTK393541 DDG393537:DDG393541 DNC393537:DNC393541 DWY393537:DWY393541 EGU393537:EGU393541 EQQ393537:EQQ393541 FAM393537:FAM393541 FKI393537:FKI393541 FUE393537:FUE393541 GEA393537:GEA393541 GNW393537:GNW393541 GXS393537:GXS393541 HHO393537:HHO393541 HRK393537:HRK393541 IBG393537:IBG393541 ILC393537:ILC393541 IUY393537:IUY393541 JEU393537:JEU393541 JOQ393537:JOQ393541 JYM393537:JYM393541 KII393537:KII393541 KSE393537:KSE393541 LCA393537:LCA393541 LLW393537:LLW393541 LVS393537:LVS393541 MFO393537:MFO393541 MPK393537:MPK393541 MZG393537:MZG393541 NJC393537:NJC393541 NSY393537:NSY393541 OCU393537:OCU393541 OMQ393537:OMQ393541 OWM393537:OWM393541 PGI393537:PGI393541 PQE393537:PQE393541 QAA393537:QAA393541 QJW393537:QJW393541 QTS393537:QTS393541 RDO393537:RDO393541 RNK393537:RNK393541 RXG393537:RXG393541 SHC393537:SHC393541 SQY393537:SQY393541 TAU393537:TAU393541 TKQ393537:TKQ393541 TUM393537:TUM393541 UEI393537:UEI393541 UOE393537:UOE393541 UYA393537:UYA393541 VHW393537:VHW393541 VRS393537:VRS393541 WBO393537:WBO393541 WLK393537:WLK393541 WVG393537:WVG393541 A459073:A459077 IU459073:IU459077 SQ459073:SQ459077 ACM459073:ACM459077 AMI459073:AMI459077 AWE459073:AWE459077 BGA459073:BGA459077 BPW459073:BPW459077 BZS459073:BZS459077 CJO459073:CJO459077 CTK459073:CTK459077 DDG459073:DDG459077 DNC459073:DNC459077 DWY459073:DWY459077 EGU459073:EGU459077 EQQ459073:EQQ459077 FAM459073:FAM459077 FKI459073:FKI459077 FUE459073:FUE459077 GEA459073:GEA459077 GNW459073:GNW459077 GXS459073:GXS459077 HHO459073:HHO459077 HRK459073:HRK459077 IBG459073:IBG459077 ILC459073:ILC459077 IUY459073:IUY459077 JEU459073:JEU459077 JOQ459073:JOQ459077 JYM459073:JYM459077 KII459073:KII459077 KSE459073:KSE459077 LCA459073:LCA459077 LLW459073:LLW459077 LVS459073:LVS459077 MFO459073:MFO459077 MPK459073:MPK459077 MZG459073:MZG459077 NJC459073:NJC459077 NSY459073:NSY459077 OCU459073:OCU459077 OMQ459073:OMQ459077 OWM459073:OWM459077 PGI459073:PGI459077 PQE459073:PQE459077 QAA459073:QAA459077 QJW459073:QJW459077 QTS459073:QTS459077 RDO459073:RDO459077 RNK459073:RNK459077 RXG459073:RXG459077 SHC459073:SHC459077 SQY459073:SQY459077 TAU459073:TAU459077 TKQ459073:TKQ459077 TUM459073:TUM459077 UEI459073:UEI459077 UOE459073:UOE459077 UYA459073:UYA459077 VHW459073:VHW459077 VRS459073:VRS459077 WBO459073:WBO459077 WLK459073:WLK459077 WVG459073:WVG459077 A524609:A524613 IU524609:IU524613 SQ524609:SQ524613 ACM524609:ACM524613 AMI524609:AMI524613 AWE524609:AWE524613 BGA524609:BGA524613 BPW524609:BPW524613 BZS524609:BZS524613 CJO524609:CJO524613 CTK524609:CTK524613 DDG524609:DDG524613 DNC524609:DNC524613 DWY524609:DWY524613 EGU524609:EGU524613 EQQ524609:EQQ524613 FAM524609:FAM524613 FKI524609:FKI524613 FUE524609:FUE524613 GEA524609:GEA524613 GNW524609:GNW524613 GXS524609:GXS524613 HHO524609:HHO524613 HRK524609:HRK524613 IBG524609:IBG524613 ILC524609:ILC524613 IUY524609:IUY524613 JEU524609:JEU524613 JOQ524609:JOQ524613 JYM524609:JYM524613 KII524609:KII524613 KSE524609:KSE524613 LCA524609:LCA524613 LLW524609:LLW524613 LVS524609:LVS524613 MFO524609:MFO524613 MPK524609:MPK524613 MZG524609:MZG524613 NJC524609:NJC524613 NSY524609:NSY524613 OCU524609:OCU524613 OMQ524609:OMQ524613 OWM524609:OWM524613 PGI524609:PGI524613 PQE524609:PQE524613 QAA524609:QAA524613 QJW524609:QJW524613 QTS524609:QTS524613 RDO524609:RDO524613 RNK524609:RNK524613 RXG524609:RXG524613 SHC524609:SHC524613 SQY524609:SQY524613 TAU524609:TAU524613 TKQ524609:TKQ524613 TUM524609:TUM524613 UEI524609:UEI524613 UOE524609:UOE524613 UYA524609:UYA524613 VHW524609:VHW524613 VRS524609:VRS524613 WBO524609:WBO524613 WLK524609:WLK524613 WVG524609:WVG524613 A590145:A590149 IU590145:IU590149 SQ590145:SQ590149 ACM590145:ACM590149 AMI590145:AMI590149 AWE590145:AWE590149 BGA590145:BGA590149 BPW590145:BPW590149 BZS590145:BZS590149 CJO590145:CJO590149 CTK590145:CTK590149 DDG590145:DDG590149 DNC590145:DNC590149 DWY590145:DWY590149 EGU590145:EGU590149 EQQ590145:EQQ590149 FAM590145:FAM590149 FKI590145:FKI590149 FUE590145:FUE590149 GEA590145:GEA590149 GNW590145:GNW590149 GXS590145:GXS590149 HHO590145:HHO590149 HRK590145:HRK590149 IBG590145:IBG590149 ILC590145:ILC590149 IUY590145:IUY590149 JEU590145:JEU590149 JOQ590145:JOQ590149 JYM590145:JYM590149 KII590145:KII590149 KSE590145:KSE590149 LCA590145:LCA590149 LLW590145:LLW590149 LVS590145:LVS590149 MFO590145:MFO590149 MPK590145:MPK590149 MZG590145:MZG590149 NJC590145:NJC590149 NSY590145:NSY590149 OCU590145:OCU590149 OMQ590145:OMQ590149 OWM590145:OWM590149 PGI590145:PGI590149 PQE590145:PQE590149 QAA590145:QAA590149 QJW590145:QJW590149 QTS590145:QTS590149 RDO590145:RDO590149 RNK590145:RNK590149 RXG590145:RXG590149 SHC590145:SHC590149 SQY590145:SQY590149 TAU590145:TAU590149 TKQ590145:TKQ590149 TUM590145:TUM590149 UEI590145:UEI590149 UOE590145:UOE590149 UYA590145:UYA590149 VHW590145:VHW590149 VRS590145:VRS590149 WBO590145:WBO590149 WLK590145:WLK590149 WVG590145:WVG590149 A655681:A655685 IU655681:IU655685 SQ655681:SQ655685 ACM655681:ACM655685 AMI655681:AMI655685 AWE655681:AWE655685 BGA655681:BGA655685 BPW655681:BPW655685 BZS655681:BZS655685 CJO655681:CJO655685 CTK655681:CTK655685 DDG655681:DDG655685 DNC655681:DNC655685 DWY655681:DWY655685 EGU655681:EGU655685 EQQ655681:EQQ655685 FAM655681:FAM655685 FKI655681:FKI655685 FUE655681:FUE655685 GEA655681:GEA655685 GNW655681:GNW655685 GXS655681:GXS655685 HHO655681:HHO655685 HRK655681:HRK655685 IBG655681:IBG655685 ILC655681:ILC655685 IUY655681:IUY655685 JEU655681:JEU655685 JOQ655681:JOQ655685 JYM655681:JYM655685 KII655681:KII655685 KSE655681:KSE655685 LCA655681:LCA655685 LLW655681:LLW655685 LVS655681:LVS655685 MFO655681:MFO655685 MPK655681:MPK655685 MZG655681:MZG655685 NJC655681:NJC655685 NSY655681:NSY655685 OCU655681:OCU655685 OMQ655681:OMQ655685 OWM655681:OWM655685 PGI655681:PGI655685 PQE655681:PQE655685 QAA655681:QAA655685 QJW655681:QJW655685 QTS655681:QTS655685 RDO655681:RDO655685 RNK655681:RNK655685 RXG655681:RXG655685 SHC655681:SHC655685 SQY655681:SQY655685 TAU655681:TAU655685 TKQ655681:TKQ655685 TUM655681:TUM655685 UEI655681:UEI655685 UOE655681:UOE655685 UYA655681:UYA655685 VHW655681:VHW655685 VRS655681:VRS655685 WBO655681:WBO655685 WLK655681:WLK655685 WVG655681:WVG655685 A721217:A721221 IU721217:IU721221 SQ721217:SQ721221 ACM721217:ACM721221 AMI721217:AMI721221 AWE721217:AWE721221 BGA721217:BGA721221 BPW721217:BPW721221 BZS721217:BZS721221 CJO721217:CJO721221 CTK721217:CTK721221 DDG721217:DDG721221 DNC721217:DNC721221 DWY721217:DWY721221 EGU721217:EGU721221 EQQ721217:EQQ721221 FAM721217:FAM721221 FKI721217:FKI721221 FUE721217:FUE721221 GEA721217:GEA721221 GNW721217:GNW721221 GXS721217:GXS721221 HHO721217:HHO721221 HRK721217:HRK721221 IBG721217:IBG721221 ILC721217:ILC721221 IUY721217:IUY721221 JEU721217:JEU721221 JOQ721217:JOQ721221 JYM721217:JYM721221 KII721217:KII721221 KSE721217:KSE721221 LCA721217:LCA721221 LLW721217:LLW721221 LVS721217:LVS721221 MFO721217:MFO721221 MPK721217:MPK721221 MZG721217:MZG721221 NJC721217:NJC721221 NSY721217:NSY721221 OCU721217:OCU721221 OMQ721217:OMQ721221 OWM721217:OWM721221 PGI721217:PGI721221 PQE721217:PQE721221 QAA721217:QAA721221 QJW721217:QJW721221 QTS721217:QTS721221 RDO721217:RDO721221 RNK721217:RNK721221 RXG721217:RXG721221 SHC721217:SHC721221 SQY721217:SQY721221 TAU721217:TAU721221 TKQ721217:TKQ721221 TUM721217:TUM721221 UEI721217:UEI721221 UOE721217:UOE721221 UYA721217:UYA721221 VHW721217:VHW721221 VRS721217:VRS721221 WBO721217:WBO721221 WLK721217:WLK721221 WVG721217:WVG721221 A786753:A786757 IU786753:IU786757 SQ786753:SQ786757 ACM786753:ACM786757 AMI786753:AMI786757 AWE786753:AWE786757 BGA786753:BGA786757 BPW786753:BPW786757 BZS786753:BZS786757 CJO786753:CJO786757 CTK786753:CTK786757 DDG786753:DDG786757 DNC786753:DNC786757 DWY786753:DWY786757 EGU786753:EGU786757 EQQ786753:EQQ786757 FAM786753:FAM786757 FKI786753:FKI786757 FUE786753:FUE786757 GEA786753:GEA786757 GNW786753:GNW786757 GXS786753:GXS786757 HHO786753:HHO786757 HRK786753:HRK786757 IBG786753:IBG786757 ILC786753:ILC786757 IUY786753:IUY786757 JEU786753:JEU786757 JOQ786753:JOQ786757 JYM786753:JYM786757 KII786753:KII786757 KSE786753:KSE786757 LCA786753:LCA786757 LLW786753:LLW786757 LVS786753:LVS786757 MFO786753:MFO786757 MPK786753:MPK786757 MZG786753:MZG786757 NJC786753:NJC786757 NSY786753:NSY786757 OCU786753:OCU786757 OMQ786753:OMQ786757 OWM786753:OWM786757 PGI786753:PGI786757 PQE786753:PQE786757 QAA786753:QAA786757 QJW786753:QJW786757 QTS786753:QTS786757 RDO786753:RDO786757 RNK786753:RNK786757 RXG786753:RXG786757 SHC786753:SHC786757 SQY786753:SQY786757 TAU786753:TAU786757 TKQ786753:TKQ786757 TUM786753:TUM786757 UEI786753:UEI786757 UOE786753:UOE786757 UYA786753:UYA786757 VHW786753:VHW786757 VRS786753:VRS786757 WBO786753:WBO786757 WLK786753:WLK786757 WVG786753:WVG786757 A852289:A852293 IU852289:IU852293 SQ852289:SQ852293 ACM852289:ACM852293 AMI852289:AMI852293 AWE852289:AWE852293 BGA852289:BGA852293 BPW852289:BPW852293 BZS852289:BZS852293 CJO852289:CJO852293 CTK852289:CTK852293 DDG852289:DDG852293 DNC852289:DNC852293 DWY852289:DWY852293 EGU852289:EGU852293 EQQ852289:EQQ852293 FAM852289:FAM852293 FKI852289:FKI852293 FUE852289:FUE852293 GEA852289:GEA852293 GNW852289:GNW852293 GXS852289:GXS852293 HHO852289:HHO852293 HRK852289:HRK852293 IBG852289:IBG852293 ILC852289:ILC852293 IUY852289:IUY852293 JEU852289:JEU852293 JOQ852289:JOQ852293 JYM852289:JYM852293 KII852289:KII852293 KSE852289:KSE852293 LCA852289:LCA852293 LLW852289:LLW852293 LVS852289:LVS852293 MFO852289:MFO852293 MPK852289:MPK852293 MZG852289:MZG852293 NJC852289:NJC852293 NSY852289:NSY852293 OCU852289:OCU852293 OMQ852289:OMQ852293 OWM852289:OWM852293 PGI852289:PGI852293 PQE852289:PQE852293 QAA852289:QAA852293 QJW852289:QJW852293 QTS852289:QTS852293 RDO852289:RDO852293 RNK852289:RNK852293 RXG852289:RXG852293 SHC852289:SHC852293 SQY852289:SQY852293 TAU852289:TAU852293 TKQ852289:TKQ852293 TUM852289:TUM852293 UEI852289:UEI852293 UOE852289:UOE852293 UYA852289:UYA852293 VHW852289:VHW852293 VRS852289:VRS852293 WBO852289:WBO852293 WLK852289:WLK852293 WVG852289:WVG852293 A917825:A917829 IU917825:IU917829 SQ917825:SQ917829 ACM917825:ACM917829 AMI917825:AMI917829 AWE917825:AWE917829 BGA917825:BGA917829 BPW917825:BPW917829 BZS917825:BZS917829 CJO917825:CJO917829 CTK917825:CTK917829 DDG917825:DDG917829 DNC917825:DNC917829 DWY917825:DWY917829 EGU917825:EGU917829 EQQ917825:EQQ917829 FAM917825:FAM917829 FKI917825:FKI917829 FUE917825:FUE917829 GEA917825:GEA917829 GNW917825:GNW917829 GXS917825:GXS917829 HHO917825:HHO917829 HRK917825:HRK917829 IBG917825:IBG917829 ILC917825:ILC917829 IUY917825:IUY917829 JEU917825:JEU917829 JOQ917825:JOQ917829 JYM917825:JYM917829 KII917825:KII917829 KSE917825:KSE917829 LCA917825:LCA917829 LLW917825:LLW917829 LVS917825:LVS917829 MFO917825:MFO917829 MPK917825:MPK917829 MZG917825:MZG917829 NJC917825:NJC917829 NSY917825:NSY917829 OCU917825:OCU917829 OMQ917825:OMQ917829 OWM917825:OWM917829 PGI917825:PGI917829 PQE917825:PQE917829 QAA917825:QAA917829 QJW917825:QJW917829 QTS917825:QTS917829 RDO917825:RDO917829 RNK917825:RNK917829 RXG917825:RXG917829 SHC917825:SHC917829 SQY917825:SQY917829 TAU917825:TAU917829 TKQ917825:TKQ917829 TUM917825:TUM917829 UEI917825:UEI917829 UOE917825:UOE917829 UYA917825:UYA917829 VHW917825:VHW917829 VRS917825:VRS917829 WBO917825:WBO917829 WLK917825:WLK917829 WVG917825:WVG917829 A983361:A983365 IU983361:IU983365 SQ983361:SQ983365 ACM983361:ACM983365 AMI983361:AMI983365 AWE983361:AWE983365 BGA983361:BGA983365 BPW983361:BPW983365 BZS983361:BZS983365 CJO983361:CJO983365 CTK983361:CTK983365 DDG983361:DDG983365 DNC983361:DNC983365 DWY983361:DWY983365 EGU983361:EGU983365 EQQ983361:EQQ983365 FAM983361:FAM983365 FKI983361:FKI983365 FUE983361:FUE983365 GEA983361:GEA983365 GNW983361:GNW983365 GXS983361:GXS983365 HHO983361:HHO983365 HRK983361:HRK983365 IBG983361:IBG983365 ILC983361:ILC983365 IUY983361:IUY983365 JEU983361:JEU983365 JOQ983361:JOQ983365 JYM983361:JYM983365 KII983361:KII983365 KSE983361:KSE983365 LCA983361:LCA983365 LLW983361:LLW983365 LVS983361:LVS983365 MFO983361:MFO983365 MPK983361:MPK983365 MZG983361:MZG983365 NJC983361:NJC983365 NSY983361:NSY983365 OCU983361:OCU983365 OMQ983361:OMQ983365 OWM983361:OWM983365 PGI983361:PGI983365 PQE983361:PQE983365 QAA983361:QAA983365 QJW983361:QJW983365 QTS983361:QTS983365 RDO983361:RDO983365 RNK983361:RNK983365 RXG983361:RXG983365 SHC983361:SHC983365 SQY983361:SQY983365 TAU983361:TAU983365 TKQ983361:TKQ983365 TUM983361:TUM983365 UEI983361:UEI983365 UOE983361:UOE983365 UYA983361:UYA983365 VHW983361:VHW983365 VRS983361:VRS983365 WBO983361:WBO983365 WLK983361:WLK983365 WVG983361:WVG983365 A65457:A65473 IU65457:IU65473 SQ65457:SQ65473 ACM65457:ACM65473 AMI65457:AMI65473 AWE65457:AWE65473 BGA65457:BGA65473 BPW65457:BPW65473 BZS65457:BZS65473 CJO65457:CJO65473 CTK65457:CTK65473 DDG65457:DDG65473 DNC65457:DNC65473 DWY65457:DWY65473 EGU65457:EGU65473 EQQ65457:EQQ65473 FAM65457:FAM65473 FKI65457:FKI65473 FUE65457:FUE65473 GEA65457:GEA65473 GNW65457:GNW65473 GXS65457:GXS65473 HHO65457:HHO65473 HRK65457:HRK65473 IBG65457:IBG65473 ILC65457:ILC65473 IUY65457:IUY65473 JEU65457:JEU65473 JOQ65457:JOQ65473 JYM65457:JYM65473 KII65457:KII65473 KSE65457:KSE65473 LCA65457:LCA65473 LLW65457:LLW65473 LVS65457:LVS65473 MFO65457:MFO65473 MPK65457:MPK65473 MZG65457:MZG65473 NJC65457:NJC65473 NSY65457:NSY65473 OCU65457:OCU65473 OMQ65457:OMQ65473 OWM65457:OWM65473 PGI65457:PGI65473 PQE65457:PQE65473 QAA65457:QAA65473 QJW65457:QJW65473 QTS65457:QTS65473 RDO65457:RDO65473 RNK65457:RNK65473 RXG65457:RXG65473 SHC65457:SHC65473 SQY65457:SQY65473 TAU65457:TAU65473 TKQ65457:TKQ65473 TUM65457:TUM65473 UEI65457:UEI65473 UOE65457:UOE65473 UYA65457:UYA65473 VHW65457:VHW65473 VRS65457:VRS65473 WBO65457:WBO65473 WLK65457:WLK65473 WVG65457:WVG65473 A130993:A131009 IU130993:IU131009 SQ130993:SQ131009 ACM130993:ACM131009 AMI130993:AMI131009 AWE130993:AWE131009 BGA130993:BGA131009 BPW130993:BPW131009 BZS130993:BZS131009 CJO130993:CJO131009 CTK130993:CTK131009 DDG130993:DDG131009 DNC130993:DNC131009 DWY130993:DWY131009 EGU130993:EGU131009 EQQ130993:EQQ131009 FAM130993:FAM131009 FKI130993:FKI131009 FUE130993:FUE131009 GEA130993:GEA131009 GNW130993:GNW131009 GXS130993:GXS131009 HHO130993:HHO131009 HRK130993:HRK131009 IBG130993:IBG131009 ILC130993:ILC131009 IUY130993:IUY131009 JEU130993:JEU131009 JOQ130993:JOQ131009 JYM130993:JYM131009 KII130993:KII131009 KSE130993:KSE131009 LCA130993:LCA131009 LLW130993:LLW131009 LVS130993:LVS131009 MFO130993:MFO131009 MPK130993:MPK131009 MZG130993:MZG131009 NJC130993:NJC131009 NSY130993:NSY131009 OCU130993:OCU131009 OMQ130993:OMQ131009 OWM130993:OWM131009 PGI130993:PGI131009 PQE130993:PQE131009 QAA130993:QAA131009 QJW130993:QJW131009 QTS130993:QTS131009 RDO130993:RDO131009 RNK130993:RNK131009 RXG130993:RXG131009 SHC130993:SHC131009 SQY130993:SQY131009 TAU130993:TAU131009 TKQ130993:TKQ131009 TUM130993:TUM131009 UEI130993:UEI131009 UOE130993:UOE131009 UYA130993:UYA131009 VHW130993:VHW131009 VRS130993:VRS131009 WBO130993:WBO131009 WLK130993:WLK131009 WVG130993:WVG131009 A196529:A196545 IU196529:IU196545 SQ196529:SQ196545 ACM196529:ACM196545 AMI196529:AMI196545 AWE196529:AWE196545 BGA196529:BGA196545 BPW196529:BPW196545 BZS196529:BZS196545 CJO196529:CJO196545 CTK196529:CTK196545 DDG196529:DDG196545 DNC196529:DNC196545 DWY196529:DWY196545 EGU196529:EGU196545 EQQ196529:EQQ196545 FAM196529:FAM196545 FKI196529:FKI196545 FUE196529:FUE196545 GEA196529:GEA196545 GNW196529:GNW196545 GXS196529:GXS196545 HHO196529:HHO196545 HRK196529:HRK196545 IBG196529:IBG196545 ILC196529:ILC196545 IUY196529:IUY196545 JEU196529:JEU196545 JOQ196529:JOQ196545 JYM196529:JYM196545 KII196529:KII196545 KSE196529:KSE196545 LCA196529:LCA196545 LLW196529:LLW196545 LVS196529:LVS196545 MFO196529:MFO196545 MPK196529:MPK196545 MZG196529:MZG196545 NJC196529:NJC196545 NSY196529:NSY196545 OCU196529:OCU196545 OMQ196529:OMQ196545 OWM196529:OWM196545 PGI196529:PGI196545 PQE196529:PQE196545 QAA196529:QAA196545 QJW196529:QJW196545 QTS196529:QTS196545 RDO196529:RDO196545 RNK196529:RNK196545 RXG196529:RXG196545 SHC196529:SHC196545 SQY196529:SQY196545 TAU196529:TAU196545 TKQ196529:TKQ196545 TUM196529:TUM196545 UEI196529:UEI196545 UOE196529:UOE196545 UYA196529:UYA196545 VHW196529:VHW196545 VRS196529:VRS196545 WBO196529:WBO196545 WLK196529:WLK196545 WVG196529:WVG196545 A262065:A262081 IU262065:IU262081 SQ262065:SQ262081 ACM262065:ACM262081 AMI262065:AMI262081 AWE262065:AWE262081 BGA262065:BGA262081 BPW262065:BPW262081 BZS262065:BZS262081 CJO262065:CJO262081 CTK262065:CTK262081 DDG262065:DDG262081 DNC262065:DNC262081 DWY262065:DWY262081 EGU262065:EGU262081 EQQ262065:EQQ262081 FAM262065:FAM262081 FKI262065:FKI262081 FUE262065:FUE262081 GEA262065:GEA262081 GNW262065:GNW262081 GXS262065:GXS262081 HHO262065:HHO262081 HRK262065:HRK262081 IBG262065:IBG262081 ILC262065:ILC262081 IUY262065:IUY262081 JEU262065:JEU262081 JOQ262065:JOQ262081 JYM262065:JYM262081 KII262065:KII262081 KSE262065:KSE262081 LCA262065:LCA262081 LLW262065:LLW262081 LVS262065:LVS262081 MFO262065:MFO262081 MPK262065:MPK262081 MZG262065:MZG262081 NJC262065:NJC262081 NSY262065:NSY262081 OCU262065:OCU262081 OMQ262065:OMQ262081 OWM262065:OWM262081 PGI262065:PGI262081 PQE262065:PQE262081 QAA262065:QAA262081 QJW262065:QJW262081 QTS262065:QTS262081 RDO262065:RDO262081 RNK262065:RNK262081 RXG262065:RXG262081 SHC262065:SHC262081 SQY262065:SQY262081 TAU262065:TAU262081 TKQ262065:TKQ262081 TUM262065:TUM262081 UEI262065:UEI262081 UOE262065:UOE262081 UYA262065:UYA262081 VHW262065:VHW262081 VRS262065:VRS262081 WBO262065:WBO262081 WLK262065:WLK262081 WVG262065:WVG262081 A327601:A327617 IU327601:IU327617 SQ327601:SQ327617 ACM327601:ACM327617 AMI327601:AMI327617 AWE327601:AWE327617 BGA327601:BGA327617 BPW327601:BPW327617 BZS327601:BZS327617 CJO327601:CJO327617 CTK327601:CTK327617 DDG327601:DDG327617 DNC327601:DNC327617 DWY327601:DWY327617 EGU327601:EGU327617 EQQ327601:EQQ327617 FAM327601:FAM327617 FKI327601:FKI327617 FUE327601:FUE327617 GEA327601:GEA327617 GNW327601:GNW327617 GXS327601:GXS327617 HHO327601:HHO327617 HRK327601:HRK327617 IBG327601:IBG327617 ILC327601:ILC327617 IUY327601:IUY327617 JEU327601:JEU327617 JOQ327601:JOQ327617 JYM327601:JYM327617 KII327601:KII327617 KSE327601:KSE327617 LCA327601:LCA327617 LLW327601:LLW327617 LVS327601:LVS327617 MFO327601:MFO327617 MPK327601:MPK327617 MZG327601:MZG327617 NJC327601:NJC327617 NSY327601:NSY327617 OCU327601:OCU327617 OMQ327601:OMQ327617 OWM327601:OWM327617 PGI327601:PGI327617 PQE327601:PQE327617 QAA327601:QAA327617 QJW327601:QJW327617 QTS327601:QTS327617 RDO327601:RDO327617 RNK327601:RNK327617 RXG327601:RXG327617 SHC327601:SHC327617 SQY327601:SQY327617 TAU327601:TAU327617 TKQ327601:TKQ327617 TUM327601:TUM327617 UEI327601:UEI327617 UOE327601:UOE327617 UYA327601:UYA327617 VHW327601:VHW327617 VRS327601:VRS327617 WBO327601:WBO327617 WLK327601:WLK327617 WVG327601:WVG327617 A393137:A393153 IU393137:IU393153 SQ393137:SQ393153 ACM393137:ACM393153 AMI393137:AMI393153 AWE393137:AWE393153 BGA393137:BGA393153 BPW393137:BPW393153 BZS393137:BZS393153 CJO393137:CJO393153 CTK393137:CTK393153 DDG393137:DDG393153 DNC393137:DNC393153 DWY393137:DWY393153 EGU393137:EGU393153 EQQ393137:EQQ393153 FAM393137:FAM393153 FKI393137:FKI393153 FUE393137:FUE393153 GEA393137:GEA393153 GNW393137:GNW393153 GXS393137:GXS393153 HHO393137:HHO393153 HRK393137:HRK393153 IBG393137:IBG393153 ILC393137:ILC393153 IUY393137:IUY393153 JEU393137:JEU393153 JOQ393137:JOQ393153 JYM393137:JYM393153 KII393137:KII393153 KSE393137:KSE393153 LCA393137:LCA393153 LLW393137:LLW393153 LVS393137:LVS393153 MFO393137:MFO393153 MPK393137:MPK393153 MZG393137:MZG393153 NJC393137:NJC393153 NSY393137:NSY393153 OCU393137:OCU393153 OMQ393137:OMQ393153 OWM393137:OWM393153 PGI393137:PGI393153 PQE393137:PQE393153 QAA393137:QAA393153 QJW393137:QJW393153 QTS393137:QTS393153 RDO393137:RDO393153 RNK393137:RNK393153 RXG393137:RXG393153 SHC393137:SHC393153 SQY393137:SQY393153 TAU393137:TAU393153 TKQ393137:TKQ393153 TUM393137:TUM393153 UEI393137:UEI393153 UOE393137:UOE393153 UYA393137:UYA393153 VHW393137:VHW393153 VRS393137:VRS393153 WBO393137:WBO393153 WLK393137:WLK393153 WVG393137:WVG393153 A458673:A458689 IU458673:IU458689 SQ458673:SQ458689 ACM458673:ACM458689 AMI458673:AMI458689 AWE458673:AWE458689 BGA458673:BGA458689 BPW458673:BPW458689 BZS458673:BZS458689 CJO458673:CJO458689 CTK458673:CTK458689 DDG458673:DDG458689 DNC458673:DNC458689 DWY458673:DWY458689 EGU458673:EGU458689 EQQ458673:EQQ458689 FAM458673:FAM458689 FKI458673:FKI458689 FUE458673:FUE458689 GEA458673:GEA458689 GNW458673:GNW458689 GXS458673:GXS458689 HHO458673:HHO458689 HRK458673:HRK458689 IBG458673:IBG458689 ILC458673:ILC458689 IUY458673:IUY458689 JEU458673:JEU458689 JOQ458673:JOQ458689 JYM458673:JYM458689 KII458673:KII458689 KSE458673:KSE458689 LCA458673:LCA458689 LLW458673:LLW458689 LVS458673:LVS458689 MFO458673:MFO458689 MPK458673:MPK458689 MZG458673:MZG458689 NJC458673:NJC458689 NSY458673:NSY458689 OCU458673:OCU458689 OMQ458673:OMQ458689 OWM458673:OWM458689 PGI458673:PGI458689 PQE458673:PQE458689 QAA458673:QAA458689 QJW458673:QJW458689 QTS458673:QTS458689 RDO458673:RDO458689 RNK458673:RNK458689 RXG458673:RXG458689 SHC458673:SHC458689 SQY458673:SQY458689 TAU458673:TAU458689 TKQ458673:TKQ458689 TUM458673:TUM458689 UEI458673:UEI458689 UOE458673:UOE458689 UYA458673:UYA458689 VHW458673:VHW458689 VRS458673:VRS458689 WBO458673:WBO458689 WLK458673:WLK458689 WVG458673:WVG458689 A524209:A524225 IU524209:IU524225 SQ524209:SQ524225 ACM524209:ACM524225 AMI524209:AMI524225 AWE524209:AWE524225 BGA524209:BGA524225 BPW524209:BPW524225 BZS524209:BZS524225 CJO524209:CJO524225 CTK524209:CTK524225 DDG524209:DDG524225 DNC524209:DNC524225 DWY524209:DWY524225 EGU524209:EGU524225 EQQ524209:EQQ524225 FAM524209:FAM524225 FKI524209:FKI524225 FUE524209:FUE524225 GEA524209:GEA524225 GNW524209:GNW524225 GXS524209:GXS524225 HHO524209:HHO524225 HRK524209:HRK524225 IBG524209:IBG524225 ILC524209:ILC524225 IUY524209:IUY524225 JEU524209:JEU524225 JOQ524209:JOQ524225 JYM524209:JYM524225 KII524209:KII524225 KSE524209:KSE524225 LCA524209:LCA524225 LLW524209:LLW524225 LVS524209:LVS524225 MFO524209:MFO524225 MPK524209:MPK524225 MZG524209:MZG524225 NJC524209:NJC524225 NSY524209:NSY524225 OCU524209:OCU524225 OMQ524209:OMQ524225 OWM524209:OWM524225 PGI524209:PGI524225 PQE524209:PQE524225 QAA524209:QAA524225 QJW524209:QJW524225 QTS524209:QTS524225 RDO524209:RDO524225 RNK524209:RNK524225 RXG524209:RXG524225 SHC524209:SHC524225 SQY524209:SQY524225 TAU524209:TAU524225 TKQ524209:TKQ524225 TUM524209:TUM524225 UEI524209:UEI524225 UOE524209:UOE524225 UYA524209:UYA524225 VHW524209:VHW524225 VRS524209:VRS524225 WBO524209:WBO524225 WLK524209:WLK524225 WVG524209:WVG524225 A589745:A589761 IU589745:IU589761 SQ589745:SQ589761 ACM589745:ACM589761 AMI589745:AMI589761 AWE589745:AWE589761 BGA589745:BGA589761 BPW589745:BPW589761 BZS589745:BZS589761 CJO589745:CJO589761 CTK589745:CTK589761 DDG589745:DDG589761 DNC589745:DNC589761 DWY589745:DWY589761 EGU589745:EGU589761 EQQ589745:EQQ589761 FAM589745:FAM589761 FKI589745:FKI589761 FUE589745:FUE589761 GEA589745:GEA589761 GNW589745:GNW589761 GXS589745:GXS589761 HHO589745:HHO589761 HRK589745:HRK589761 IBG589745:IBG589761 ILC589745:ILC589761 IUY589745:IUY589761 JEU589745:JEU589761 JOQ589745:JOQ589761 JYM589745:JYM589761 KII589745:KII589761 KSE589745:KSE589761 LCA589745:LCA589761 LLW589745:LLW589761 LVS589745:LVS589761 MFO589745:MFO589761 MPK589745:MPK589761 MZG589745:MZG589761 NJC589745:NJC589761 NSY589745:NSY589761 OCU589745:OCU589761 OMQ589745:OMQ589761 OWM589745:OWM589761 PGI589745:PGI589761 PQE589745:PQE589761 QAA589745:QAA589761 QJW589745:QJW589761 QTS589745:QTS589761 RDO589745:RDO589761 RNK589745:RNK589761 RXG589745:RXG589761 SHC589745:SHC589761 SQY589745:SQY589761 TAU589745:TAU589761 TKQ589745:TKQ589761 TUM589745:TUM589761 UEI589745:UEI589761 UOE589745:UOE589761 UYA589745:UYA589761 VHW589745:VHW589761 VRS589745:VRS589761 WBO589745:WBO589761 WLK589745:WLK589761 WVG589745:WVG589761 A655281:A655297 IU655281:IU655297 SQ655281:SQ655297 ACM655281:ACM655297 AMI655281:AMI655297 AWE655281:AWE655297 BGA655281:BGA655297 BPW655281:BPW655297 BZS655281:BZS655297 CJO655281:CJO655297 CTK655281:CTK655297 DDG655281:DDG655297 DNC655281:DNC655297 DWY655281:DWY655297 EGU655281:EGU655297 EQQ655281:EQQ655297 FAM655281:FAM655297 FKI655281:FKI655297 FUE655281:FUE655297 GEA655281:GEA655297 GNW655281:GNW655297 GXS655281:GXS655297 HHO655281:HHO655297 HRK655281:HRK655297 IBG655281:IBG655297 ILC655281:ILC655297 IUY655281:IUY655297 JEU655281:JEU655297 JOQ655281:JOQ655297 JYM655281:JYM655297 KII655281:KII655297 KSE655281:KSE655297 LCA655281:LCA655297 LLW655281:LLW655297 LVS655281:LVS655297 MFO655281:MFO655297 MPK655281:MPK655297 MZG655281:MZG655297 NJC655281:NJC655297 NSY655281:NSY655297 OCU655281:OCU655297 OMQ655281:OMQ655297 OWM655281:OWM655297 PGI655281:PGI655297 PQE655281:PQE655297 QAA655281:QAA655297 QJW655281:QJW655297 QTS655281:QTS655297 RDO655281:RDO655297 RNK655281:RNK655297 RXG655281:RXG655297 SHC655281:SHC655297 SQY655281:SQY655297 TAU655281:TAU655297 TKQ655281:TKQ655297 TUM655281:TUM655297 UEI655281:UEI655297 UOE655281:UOE655297 UYA655281:UYA655297 VHW655281:VHW655297 VRS655281:VRS655297 WBO655281:WBO655297 WLK655281:WLK655297 WVG655281:WVG655297 A720817:A720833 IU720817:IU720833 SQ720817:SQ720833 ACM720817:ACM720833 AMI720817:AMI720833 AWE720817:AWE720833 BGA720817:BGA720833 BPW720817:BPW720833 BZS720817:BZS720833 CJO720817:CJO720833 CTK720817:CTK720833 DDG720817:DDG720833 DNC720817:DNC720833 DWY720817:DWY720833 EGU720817:EGU720833 EQQ720817:EQQ720833 FAM720817:FAM720833 FKI720817:FKI720833 FUE720817:FUE720833 GEA720817:GEA720833 GNW720817:GNW720833 GXS720817:GXS720833 HHO720817:HHO720833 HRK720817:HRK720833 IBG720817:IBG720833 ILC720817:ILC720833 IUY720817:IUY720833 JEU720817:JEU720833 JOQ720817:JOQ720833 JYM720817:JYM720833 KII720817:KII720833 KSE720817:KSE720833 LCA720817:LCA720833 LLW720817:LLW720833 LVS720817:LVS720833 MFO720817:MFO720833 MPK720817:MPK720833 MZG720817:MZG720833 NJC720817:NJC720833 NSY720817:NSY720833 OCU720817:OCU720833 OMQ720817:OMQ720833 OWM720817:OWM720833 PGI720817:PGI720833 PQE720817:PQE720833 QAA720817:QAA720833 QJW720817:QJW720833 QTS720817:QTS720833 RDO720817:RDO720833 RNK720817:RNK720833 RXG720817:RXG720833 SHC720817:SHC720833 SQY720817:SQY720833 TAU720817:TAU720833 TKQ720817:TKQ720833 TUM720817:TUM720833 UEI720817:UEI720833 UOE720817:UOE720833 UYA720817:UYA720833 VHW720817:VHW720833 VRS720817:VRS720833 WBO720817:WBO720833 WLK720817:WLK720833 WVG720817:WVG720833 A786353:A786369 IU786353:IU786369 SQ786353:SQ786369 ACM786353:ACM786369 AMI786353:AMI786369 AWE786353:AWE786369 BGA786353:BGA786369 BPW786353:BPW786369 BZS786353:BZS786369 CJO786353:CJO786369 CTK786353:CTK786369 DDG786353:DDG786369 DNC786353:DNC786369 DWY786353:DWY786369 EGU786353:EGU786369 EQQ786353:EQQ786369 FAM786353:FAM786369 FKI786353:FKI786369 FUE786353:FUE786369 GEA786353:GEA786369 GNW786353:GNW786369 GXS786353:GXS786369 HHO786353:HHO786369 HRK786353:HRK786369 IBG786353:IBG786369 ILC786353:ILC786369 IUY786353:IUY786369 JEU786353:JEU786369 JOQ786353:JOQ786369 JYM786353:JYM786369 KII786353:KII786369 KSE786353:KSE786369 LCA786353:LCA786369 LLW786353:LLW786369 LVS786353:LVS786369 MFO786353:MFO786369 MPK786353:MPK786369 MZG786353:MZG786369 NJC786353:NJC786369 NSY786353:NSY786369 OCU786353:OCU786369 OMQ786353:OMQ786369 OWM786353:OWM786369 PGI786353:PGI786369 PQE786353:PQE786369 QAA786353:QAA786369 QJW786353:QJW786369 QTS786353:QTS786369 RDO786353:RDO786369 RNK786353:RNK786369 RXG786353:RXG786369 SHC786353:SHC786369 SQY786353:SQY786369 TAU786353:TAU786369 TKQ786353:TKQ786369 TUM786353:TUM786369 UEI786353:UEI786369 UOE786353:UOE786369 UYA786353:UYA786369 VHW786353:VHW786369 VRS786353:VRS786369 WBO786353:WBO786369 WLK786353:WLK786369 WVG786353:WVG786369 A851889:A851905 IU851889:IU851905 SQ851889:SQ851905 ACM851889:ACM851905 AMI851889:AMI851905 AWE851889:AWE851905 BGA851889:BGA851905 BPW851889:BPW851905 BZS851889:BZS851905 CJO851889:CJO851905 CTK851889:CTK851905 DDG851889:DDG851905 DNC851889:DNC851905 DWY851889:DWY851905 EGU851889:EGU851905 EQQ851889:EQQ851905 FAM851889:FAM851905 FKI851889:FKI851905 FUE851889:FUE851905 GEA851889:GEA851905 GNW851889:GNW851905 GXS851889:GXS851905 HHO851889:HHO851905 HRK851889:HRK851905 IBG851889:IBG851905 ILC851889:ILC851905 IUY851889:IUY851905 JEU851889:JEU851905 JOQ851889:JOQ851905 JYM851889:JYM851905 KII851889:KII851905 KSE851889:KSE851905 LCA851889:LCA851905 LLW851889:LLW851905 LVS851889:LVS851905 MFO851889:MFO851905 MPK851889:MPK851905 MZG851889:MZG851905 NJC851889:NJC851905 NSY851889:NSY851905 OCU851889:OCU851905 OMQ851889:OMQ851905 OWM851889:OWM851905 PGI851889:PGI851905 PQE851889:PQE851905 QAA851889:QAA851905 QJW851889:QJW851905 QTS851889:QTS851905 RDO851889:RDO851905 RNK851889:RNK851905 RXG851889:RXG851905 SHC851889:SHC851905 SQY851889:SQY851905 TAU851889:TAU851905 TKQ851889:TKQ851905 TUM851889:TUM851905 UEI851889:UEI851905 UOE851889:UOE851905 UYA851889:UYA851905 VHW851889:VHW851905 VRS851889:VRS851905 WBO851889:WBO851905 WLK851889:WLK851905 WVG851889:WVG851905 A917425:A917441 IU917425:IU917441 SQ917425:SQ917441 ACM917425:ACM917441 AMI917425:AMI917441 AWE917425:AWE917441 BGA917425:BGA917441 BPW917425:BPW917441 BZS917425:BZS917441 CJO917425:CJO917441 CTK917425:CTK917441 DDG917425:DDG917441 DNC917425:DNC917441 DWY917425:DWY917441 EGU917425:EGU917441 EQQ917425:EQQ917441 FAM917425:FAM917441 FKI917425:FKI917441 FUE917425:FUE917441 GEA917425:GEA917441 GNW917425:GNW917441 GXS917425:GXS917441 HHO917425:HHO917441 HRK917425:HRK917441 IBG917425:IBG917441 ILC917425:ILC917441 IUY917425:IUY917441 JEU917425:JEU917441 JOQ917425:JOQ917441 JYM917425:JYM917441 KII917425:KII917441 KSE917425:KSE917441 LCA917425:LCA917441 LLW917425:LLW917441 LVS917425:LVS917441 MFO917425:MFO917441 MPK917425:MPK917441 MZG917425:MZG917441 NJC917425:NJC917441 NSY917425:NSY917441 OCU917425:OCU917441 OMQ917425:OMQ917441 OWM917425:OWM917441 PGI917425:PGI917441 PQE917425:PQE917441 QAA917425:QAA917441 QJW917425:QJW917441 QTS917425:QTS917441 RDO917425:RDO917441 RNK917425:RNK917441 RXG917425:RXG917441 SHC917425:SHC917441 SQY917425:SQY917441 TAU917425:TAU917441 TKQ917425:TKQ917441 TUM917425:TUM917441 UEI917425:UEI917441 UOE917425:UOE917441 UYA917425:UYA917441 VHW917425:VHW917441 VRS917425:VRS917441 WBO917425:WBO917441 WLK917425:WLK917441 WVG917425:WVG917441 A982961:A982977 IU982961:IU982977 SQ982961:SQ982977 ACM982961:ACM982977 AMI982961:AMI982977 AWE982961:AWE982977 BGA982961:BGA982977 BPW982961:BPW982977 BZS982961:BZS982977 CJO982961:CJO982977 CTK982961:CTK982977 DDG982961:DDG982977 DNC982961:DNC982977 DWY982961:DWY982977 EGU982961:EGU982977 EQQ982961:EQQ982977 FAM982961:FAM982977 FKI982961:FKI982977 FUE982961:FUE982977 GEA982961:GEA982977 GNW982961:GNW982977 GXS982961:GXS982977 HHO982961:HHO982977 HRK982961:HRK982977 IBG982961:IBG982977 ILC982961:ILC982977 IUY982961:IUY982977 JEU982961:JEU982977 JOQ982961:JOQ982977 JYM982961:JYM982977 KII982961:KII982977 KSE982961:KSE982977 LCA982961:LCA982977 LLW982961:LLW982977 LVS982961:LVS982977 MFO982961:MFO982977 MPK982961:MPK982977 MZG982961:MZG982977 NJC982961:NJC982977 NSY982961:NSY982977 OCU982961:OCU982977 OMQ982961:OMQ982977 OWM982961:OWM982977 PGI982961:PGI982977 PQE982961:PQE982977 QAA982961:QAA982977 QJW982961:QJW982977 QTS982961:QTS982977 RDO982961:RDO982977 RNK982961:RNK982977 RXG982961:RXG982977 SHC982961:SHC982977 SQY982961:SQY982977 TAU982961:TAU982977 TKQ982961:TKQ982977 TUM982961:TUM982977 UEI982961:UEI982977 UOE982961:UOE982977 UYA982961:UYA982977 VHW982961:VHW982977 VRS982961:VRS982977 WBO982961:WBO982977 WLK982961:WLK982977 WVG982961:WVG982977 A65483:A65531 IU65483:IU65531 SQ65483:SQ65531 ACM65483:ACM65531 AMI65483:AMI65531 AWE65483:AWE65531 BGA65483:BGA65531 BPW65483:BPW65531 BZS65483:BZS65531 CJO65483:CJO65531 CTK65483:CTK65531 DDG65483:DDG65531 DNC65483:DNC65531 DWY65483:DWY65531 EGU65483:EGU65531 EQQ65483:EQQ65531 FAM65483:FAM65531 FKI65483:FKI65531 FUE65483:FUE65531 GEA65483:GEA65531 GNW65483:GNW65531 GXS65483:GXS65531 HHO65483:HHO65531 HRK65483:HRK65531 IBG65483:IBG65531 ILC65483:ILC65531 IUY65483:IUY65531 JEU65483:JEU65531 JOQ65483:JOQ65531 JYM65483:JYM65531 KII65483:KII65531 KSE65483:KSE65531 LCA65483:LCA65531 LLW65483:LLW65531 LVS65483:LVS65531 MFO65483:MFO65531 MPK65483:MPK65531 MZG65483:MZG65531 NJC65483:NJC65531 NSY65483:NSY65531 OCU65483:OCU65531 OMQ65483:OMQ65531 OWM65483:OWM65531 PGI65483:PGI65531 PQE65483:PQE65531 QAA65483:QAA65531 QJW65483:QJW65531 QTS65483:QTS65531 RDO65483:RDO65531 RNK65483:RNK65531 RXG65483:RXG65531 SHC65483:SHC65531 SQY65483:SQY65531 TAU65483:TAU65531 TKQ65483:TKQ65531 TUM65483:TUM65531 UEI65483:UEI65531 UOE65483:UOE65531 UYA65483:UYA65531 VHW65483:VHW65531 VRS65483:VRS65531 WBO65483:WBO65531 WLK65483:WLK65531 WVG65483:WVG65531 A131019:A131067 IU131019:IU131067 SQ131019:SQ131067 ACM131019:ACM131067 AMI131019:AMI131067 AWE131019:AWE131067 BGA131019:BGA131067 BPW131019:BPW131067 BZS131019:BZS131067 CJO131019:CJO131067 CTK131019:CTK131067 DDG131019:DDG131067 DNC131019:DNC131067 DWY131019:DWY131067 EGU131019:EGU131067 EQQ131019:EQQ131067 FAM131019:FAM131067 FKI131019:FKI131067 FUE131019:FUE131067 GEA131019:GEA131067 GNW131019:GNW131067 GXS131019:GXS131067 HHO131019:HHO131067 HRK131019:HRK131067 IBG131019:IBG131067 ILC131019:ILC131067 IUY131019:IUY131067 JEU131019:JEU131067 JOQ131019:JOQ131067 JYM131019:JYM131067 KII131019:KII131067 KSE131019:KSE131067 LCA131019:LCA131067 LLW131019:LLW131067 LVS131019:LVS131067 MFO131019:MFO131067 MPK131019:MPK131067 MZG131019:MZG131067 NJC131019:NJC131067 NSY131019:NSY131067 OCU131019:OCU131067 OMQ131019:OMQ131067 OWM131019:OWM131067 PGI131019:PGI131067 PQE131019:PQE131067 QAA131019:QAA131067 QJW131019:QJW131067 QTS131019:QTS131067 RDO131019:RDO131067 RNK131019:RNK131067 RXG131019:RXG131067 SHC131019:SHC131067 SQY131019:SQY131067 TAU131019:TAU131067 TKQ131019:TKQ131067 TUM131019:TUM131067 UEI131019:UEI131067 UOE131019:UOE131067 UYA131019:UYA131067 VHW131019:VHW131067 VRS131019:VRS131067 WBO131019:WBO131067 WLK131019:WLK131067 WVG131019:WVG131067 A196555:A196603 IU196555:IU196603 SQ196555:SQ196603 ACM196555:ACM196603 AMI196555:AMI196603 AWE196555:AWE196603 BGA196555:BGA196603 BPW196555:BPW196603 BZS196555:BZS196603 CJO196555:CJO196603 CTK196555:CTK196603 DDG196555:DDG196603 DNC196555:DNC196603 DWY196555:DWY196603 EGU196555:EGU196603 EQQ196555:EQQ196603 FAM196555:FAM196603 FKI196555:FKI196603 FUE196555:FUE196603 GEA196555:GEA196603 GNW196555:GNW196603 GXS196555:GXS196603 HHO196555:HHO196603 HRK196555:HRK196603 IBG196555:IBG196603 ILC196555:ILC196603 IUY196555:IUY196603 JEU196555:JEU196603 JOQ196555:JOQ196603 JYM196555:JYM196603 KII196555:KII196603 KSE196555:KSE196603 LCA196555:LCA196603 LLW196555:LLW196603 LVS196555:LVS196603 MFO196555:MFO196603 MPK196555:MPK196603 MZG196555:MZG196603 NJC196555:NJC196603 NSY196555:NSY196603 OCU196555:OCU196603 OMQ196555:OMQ196603 OWM196555:OWM196603 PGI196555:PGI196603 PQE196555:PQE196603 QAA196555:QAA196603 QJW196555:QJW196603 QTS196555:QTS196603 RDO196555:RDO196603 RNK196555:RNK196603 RXG196555:RXG196603 SHC196555:SHC196603 SQY196555:SQY196603 TAU196555:TAU196603 TKQ196555:TKQ196603 TUM196555:TUM196603 UEI196555:UEI196603 UOE196555:UOE196603 UYA196555:UYA196603 VHW196555:VHW196603 VRS196555:VRS196603 WBO196555:WBO196603 WLK196555:WLK196603 WVG196555:WVG196603 A262091:A262139 IU262091:IU262139 SQ262091:SQ262139 ACM262091:ACM262139 AMI262091:AMI262139 AWE262091:AWE262139 BGA262091:BGA262139 BPW262091:BPW262139 BZS262091:BZS262139 CJO262091:CJO262139 CTK262091:CTK262139 DDG262091:DDG262139 DNC262091:DNC262139 DWY262091:DWY262139 EGU262091:EGU262139 EQQ262091:EQQ262139 FAM262091:FAM262139 FKI262091:FKI262139 FUE262091:FUE262139 GEA262091:GEA262139 GNW262091:GNW262139 GXS262091:GXS262139 HHO262091:HHO262139 HRK262091:HRK262139 IBG262091:IBG262139 ILC262091:ILC262139 IUY262091:IUY262139 JEU262091:JEU262139 JOQ262091:JOQ262139 JYM262091:JYM262139 KII262091:KII262139 KSE262091:KSE262139 LCA262091:LCA262139 LLW262091:LLW262139 LVS262091:LVS262139 MFO262091:MFO262139 MPK262091:MPK262139 MZG262091:MZG262139 NJC262091:NJC262139 NSY262091:NSY262139 OCU262091:OCU262139 OMQ262091:OMQ262139 OWM262091:OWM262139 PGI262091:PGI262139 PQE262091:PQE262139 QAA262091:QAA262139 QJW262091:QJW262139 QTS262091:QTS262139 RDO262091:RDO262139 RNK262091:RNK262139 RXG262091:RXG262139 SHC262091:SHC262139 SQY262091:SQY262139 TAU262091:TAU262139 TKQ262091:TKQ262139 TUM262091:TUM262139 UEI262091:UEI262139 UOE262091:UOE262139 UYA262091:UYA262139 VHW262091:VHW262139 VRS262091:VRS262139 WBO262091:WBO262139 WLK262091:WLK262139 WVG262091:WVG262139 A327627:A327675 IU327627:IU327675 SQ327627:SQ327675 ACM327627:ACM327675 AMI327627:AMI327675 AWE327627:AWE327675 BGA327627:BGA327675 BPW327627:BPW327675 BZS327627:BZS327675 CJO327627:CJO327675 CTK327627:CTK327675 DDG327627:DDG327675 DNC327627:DNC327675 DWY327627:DWY327675 EGU327627:EGU327675 EQQ327627:EQQ327675 FAM327627:FAM327675 FKI327627:FKI327675 FUE327627:FUE327675 GEA327627:GEA327675 GNW327627:GNW327675 GXS327627:GXS327675 HHO327627:HHO327675 HRK327627:HRK327675 IBG327627:IBG327675 ILC327627:ILC327675 IUY327627:IUY327675 JEU327627:JEU327675 JOQ327627:JOQ327675 JYM327627:JYM327675 KII327627:KII327675 KSE327627:KSE327675 LCA327627:LCA327675 LLW327627:LLW327675 LVS327627:LVS327675 MFO327627:MFO327675 MPK327627:MPK327675 MZG327627:MZG327675 NJC327627:NJC327675 NSY327627:NSY327675 OCU327627:OCU327675 OMQ327627:OMQ327675 OWM327627:OWM327675 PGI327627:PGI327675 PQE327627:PQE327675 QAA327627:QAA327675 QJW327627:QJW327675 QTS327627:QTS327675 RDO327627:RDO327675 RNK327627:RNK327675 RXG327627:RXG327675 SHC327627:SHC327675 SQY327627:SQY327675 TAU327627:TAU327675 TKQ327627:TKQ327675 TUM327627:TUM327675 UEI327627:UEI327675 UOE327627:UOE327675 UYA327627:UYA327675 VHW327627:VHW327675 VRS327627:VRS327675 WBO327627:WBO327675 WLK327627:WLK327675 WVG327627:WVG327675 A393163:A393211 IU393163:IU393211 SQ393163:SQ393211 ACM393163:ACM393211 AMI393163:AMI393211 AWE393163:AWE393211 BGA393163:BGA393211 BPW393163:BPW393211 BZS393163:BZS393211 CJO393163:CJO393211 CTK393163:CTK393211 DDG393163:DDG393211 DNC393163:DNC393211 DWY393163:DWY393211 EGU393163:EGU393211 EQQ393163:EQQ393211 FAM393163:FAM393211 FKI393163:FKI393211 FUE393163:FUE393211 GEA393163:GEA393211 GNW393163:GNW393211 GXS393163:GXS393211 HHO393163:HHO393211 HRK393163:HRK393211 IBG393163:IBG393211 ILC393163:ILC393211 IUY393163:IUY393211 JEU393163:JEU393211 JOQ393163:JOQ393211 JYM393163:JYM393211 KII393163:KII393211 KSE393163:KSE393211 LCA393163:LCA393211 LLW393163:LLW393211 LVS393163:LVS393211 MFO393163:MFO393211 MPK393163:MPK393211 MZG393163:MZG393211 NJC393163:NJC393211 NSY393163:NSY393211 OCU393163:OCU393211 OMQ393163:OMQ393211 OWM393163:OWM393211 PGI393163:PGI393211 PQE393163:PQE393211 QAA393163:QAA393211 QJW393163:QJW393211 QTS393163:QTS393211 RDO393163:RDO393211 RNK393163:RNK393211 RXG393163:RXG393211 SHC393163:SHC393211 SQY393163:SQY393211 TAU393163:TAU393211 TKQ393163:TKQ393211 TUM393163:TUM393211 UEI393163:UEI393211 UOE393163:UOE393211 UYA393163:UYA393211 VHW393163:VHW393211 VRS393163:VRS393211 WBO393163:WBO393211 WLK393163:WLK393211 WVG393163:WVG393211 A458699:A458747 IU458699:IU458747 SQ458699:SQ458747 ACM458699:ACM458747 AMI458699:AMI458747 AWE458699:AWE458747 BGA458699:BGA458747 BPW458699:BPW458747 BZS458699:BZS458747 CJO458699:CJO458747 CTK458699:CTK458747 DDG458699:DDG458747 DNC458699:DNC458747 DWY458699:DWY458747 EGU458699:EGU458747 EQQ458699:EQQ458747 FAM458699:FAM458747 FKI458699:FKI458747 FUE458699:FUE458747 GEA458699:GEA458747 GNW458699:GNW458747 GXS458699:GXS458747 HHO458699:HHO458747 HRK458699:HRK458747 IBG458699:IBG458747 ILC458699:ILC458747 IUY458699:IUY458747 JEU458699:JEU458747 JOQ458699:JOQ458747 JYM458699:JYM458747 KII458699:KII458747 KSE458699:KSE458747 LCA458699:LCA458747 LLW458699:LLW458747 LVS458699:LVS458747 MFO458699:MFO458747 MPK458699:MPK458747 MZG458699:MZG458747 NJC458699:NJC458747 NSY458699:NSY458747 OCU458699:OCU458747 OMQ458699:OMQ458747 OWM458699:OWM458747 PGI458699:PGI458747 PQE458699:PQE458747 QAA458699:QAA458747 QJW458699:QJW458747 QTS458699:QTS458747 RDO458699:RDO458747 RNK458699:RNK458747 RXG458699:RXG458747 SHC458699:SHC458747 SQY458699:SQY458747 TAU458699:TAU458747 TKQ458699:TKQ458747 TUM458699:TUM458747 UEI458699:UEI458747 UOE458699:UOE458747 UYA458699:UYA458747 VHW458699:VHW458747 VRS458699:VRS458747 WBO458699:WBO458747 WLK458699:WLK458747 WVG458699:WVG458747 A524235:A524283 IU524235:IU524283 SQ524235:SQ524283 ACM524235:ACM524283 AMI524235:AMI524283 AWE524235:AWE524283 BGA524235:BGA524283 BPW524235:BPW524283 BZS524235:BZS524283 CJO524235:CJO524283 CTK524235:CTK524283 DDG524235:DDG524283 DNC524235:DNC524283 DWY524235:DWY524283 EGU524235:EGU524283 EQQ524235:EQQ524283 FAM524235:FAM524283 FKI524235:FKI524283 FUE524235:FUE524283 GEA524235:GEA524283 GNW524235:GNW524283 GXS524235:GXS524283 HHO524235:HHO524283 HRK524235:HRK524283 IBG524235:IBG524283 ILC524235:ILC524283 IUY524235:IUY524283 JEU524235:JEU524283 JOQ524235:JOQ524283 JYM524235:JYM524283 KII524235:KII524283 KSE524235:KSE524283 LCA524235:LCA524283 LLW524235:LLW524283 LVS524235:LVS524283 MFO524235:MFO524283 MPK524235:MPK524283 MZG524235:MZG524283 NJC524235:NJC524283 NSY524235:NSY524283 OCU524235:OCU524283 OMQ524235:OMQ524283 OWM524235:OWM524283 PGI524235:PGI524283 PQE524235:PQE524283 QAA524235:QAA524283 QJW524235:QJW524283 QTS524235:QTS524283 RDO524235:RDO524283 RNK524235:RNK524283 RXG524235:RXG524283 SHC524235:SHC524283 SQY524235:SQY524283 TAU524235:TAU524283 TKQ524235:TKQ524283 TUM524235:TUM524283 UEI524235:UEI524283 UOE524235:UOE524283 UYA524235:UYA524283 VHW524235:VHW524283 VRS524235:VRS524283 WBO524235:WBO524283 WLK524235:WLK524283 WVG524235:WVG524283 A589771:A589819 IU589771:IU589819 SQ589771:SQ589819 ACM589771:ACM589819 AMI589771:AMI589819 AWE589771:AWE589819 BGA589771:BGA589819 BPW589771:BPW589819 BZS589771:BZS589819 CJO589771:CJO589819 CTK589771:CTK589819 DDG589771:DDG589819 DNC589771:DNC589819 DWY589771:DWY589819 EGU589771:EGU589819 EQQ589771:EQQ589819 FAM589771:FAM589819 FKI589771:FKI589819 FUE589771:FUE589819 GEA589771:GEA589819 GNW589771:GNW589819 GXS589771:GXS589819 HHO589771:HHO589819 HRK589771:HRK589819 IBG589771:IBG589819 ILC589771:ILC589819 IUY589771:IUY589819 JEU589771:JEU589819 JOQ589771:JOQ589819 JYM589771:JYM589819 KII589771:KII589819 KSE589771:KSE589819 LCA589771:LCA589819 LLW589771:LLW589819 LVS589771:LVS589819 MFO589771:MFO589819 MPK589771:MPK589819 MZG589771:MZG589819 NJC589771:NJC589819 NSY589771:NSY589819 OCU589771:OCU589819 OMQ589771:OMQ589819 OWM589771:OWM589819 PGI589771:PGI589819 PQE589771:PQE589819 QAA589771:QAA589819 QJW589771:QJW589819 QTS589771:QTS589819 RDO589771:RDO589819 RNK589771:RNK589819 RXG589771:RXG589819 SHC589771:SHC589819 SQY589771:SQY589819 TAU589771:TAU589819 TKQ589771:TKQ589819 TUM589771:TUM589819 UEI589771:UEI589819 UOE589771:UOE589819 UYA589771:UYA589819 VHW589771:VHW589819 VRS589771:VRS589819 WBO589771:WBO589819 WLK589771:WLK589819 WVG589771:WVG589819 A655307:A655355 IU655307:IU655355 SQ655307:SQ655355 ACM655307:ACM655355 AMI655307:AMI655355 AWE655307:AWE655355 BGA655307:BGA655355 BPW655307:BPW655355 BZS655307:BZS655355 CJO655307:CJO655355 CTK655307:CTK655355 DDG655307:DDG655355 DNC655307:DNC655355 DWY655307:DWY655355 EGU655307:EGU655355 EQQ655307:EQQ655355 FAM655307:FAM655355 FKI655307:FKI655355 FUE655307:FUE655355 GEA655307:GEA655355 GNW655307:GNW655355 GXS655307:GXS655355 HHO655307:HHO655355 HRK655307:HRK655355 IBG655307:IBG655355 ILC655307:ILC655355 IUY655307:IUY655355 JEU655307:JEU655355 JOQ655307:JOQ655355 JYM655307:JYM655355 KII655307:KII655355 KSE655307:KSE655355 LCA655307:LCA655355 LLW655307:LLW655355 LVS655307:LVS655355 MFO655307:MFO655355 MPK655307:MPK655355 MZG655307:MZG655355 NJC655307:NJC655355 NSY655307:NSY655355 OCU655307:OCU655355 OMQ655307:OMQ655355 OWM655307:OWM655355 PGI655307:PGI655355 PQE655307:PQE655355 QAA655307:QAA655355 QJW655307:QJW655355 QTS655307:QTS655355 RDO655307:RDO655355 RNK655307:RNK655355 RXG655307:RXG655355 SHC655307:SHC655355 SQY655307:SQY655355 TAU655307:TAU655355 TKQ655307:TKQ655355 TUM655307:TUM655355 UEI655307:UEI655355 UOE655307:UOE655355 UYA655307:UYA655355 VHW655307:VHW655355 VRS655307:VRS655355 WBO655307:WBO655355 WLK655307:WLK655355 WVG655307:WVG655355 A720843:A720891 IU720843:IU720891 SQ720843:SQ720891 ACM720843:ACM720891 AMI720843:AMI720891 AWE720843:AWE720891 BGA720843:BGA720891 BPW720843:BPW720891 BZS720843:BZS720891 CJO720843:CJO720891 CTK720843:CTK720891 DDG720843:DDG720891 DNC720843:DNC720891 DWY720843:DWY720891 EGU720843:EGU720891 EQQ720843:EQQ720891 FAM720843:FAM720891 FKI720843:FKI720891 FUE720843:FUE720891 GEA720843:GEA720891 GNW720843:GNW720891 GXS720843:GXS720891 HHO720843:HHO720891 HRK720843:HRK720891 IBG720843:IBG720891 ILC720843:ILC720891 IUY720843:IUY720891 JEU720843:JEU720891 JOQ720843:JOQ720891 JYM720843:JYM720891 KII720843:KII720891 KSE720843:KSE720891 LCA720843:LCA720891 LLW720843:LLW720891 LVS720843:LVS720891 MFO720843:MFO720891 MPK720843:MPK720891 MZG720843:MZG720891 NJC720843:NJC720891 NSY720843:NSY720891 OCU720843:OCU720891 OMQ720843:OMQ720891 OWM720843:OWM720891 PGI720843:PGI720891 PQE720843:PQE720891 QAA720843:QAA720891 QJW720843:QJW720891 QTS720843:QTS720891 RDO720843:RDO720891 RNK720843:RNK720891 RXG720843:RXG720891 SHC720843:SHC720891 SQY720843:SQY720891 TAU720843:TAU720891 TKQ720843:TKQ720891 TUM720843:TUM720891 UEI720843:UEI720891 UOE720843:UOE720891 UYA720843:UYA720891 VHW720843:VHW720891 VRS720843:VRS720891 WBO720843:WBO720891 WLK720843:WLK720891 WVG720843:WVG720891 A786379:A786427 IU786379:IU786427 SQ786379:SQ786427 ACM786379:ACM786427 AMI786379:AMI786427 AWE786379:AWE786427 BGA786379:BGA786427 BPW786379:BPW786427 BZS786379:BZS786427 CJO786379:CJO786427 CTK786379:CTK786427 DDG786379:DDG786427 DNC786379:DNC786427 DWY786379:DWY786427 EGU786379:EGU786427 EQQ786379:EQQ786427 FAM786379:FAM786427 FKI786379:FKI786427 FUE786379:FUE786427 GEA786379:GEA786427 GNW786379:GNW786427 GXS786379:GXS786427 HHO786379:HHO786427 HRK786379:HRK786427 IBG786379:IBG786427 ILC786379:ILC786427 IUY786379:IUY786427 JEU786379:JEU786427 JOQ786379:JOQ786427 JYM786379:JYM786427 KII786379:KII786427 KSE786379:KSE786427 LCA786379:LCA786427 LLW786379:LLW786427 LVS786379:LVS786427 MFO786379:MFO786427 MPK786379:MPK786427 MZG786379:MZG786427 NJC786379:NJC786427 NSY786379:NSY786427 OCU786379:OCU786427 OMQ786379:OMQ786427 OWM786379:OWM786427 PGI786379:PGI786427 PQE786379:PQE786427 QAA786379:QAA786427 QJW786379:QJW786427 QTS786379:QTS786427 RDO786379:RDO786427 RNK786379:RNK786427 RXG786379:RXG786427 SHC786379:SHC786427 SQY786379:SQY786427 TAU786379:TAU786427 TKQ786379:TKQ786427 TUM786379:TUM786427 UEI786379:UEI786427 UOE786379:UOE786427 UYA786379:UYA786427 VHW786379:VHW786427 VRS786379:VRS786427 WBO786379:WBO786427 WLK786379:WLK786427 WVG786379:WVG786427 A851915:A851963 IU851915:IU851963 SQ851915:SQ851963 ACM851915:ACM851963 AMI851915:AMI851963 AWE851915:AWE851963 BGA851915:BGA851963 BPW851915:BPW851963 BZS851915:BZS851963 CJO851915:CJO851963 CTK851915:CTK851963 DDG851915:DDG851963 DNC851915:DNC851963 DWY851915:DWY851963 EGU851915:EGU851963 EQQ851915:EQQ851963 FAM851915:FAM851963 FKI851915:FKI851963 FUE851915:FUE851963 GEA851915:GEA851963 GNW851915:GNW851963 GXS851915:GXS851963 HHO851915:HHO851963 HRK851915:HRK851963 IBG851915:IBG851963 ILC851915:ILC851963 IUY851915:IUY851963 JEU851915:JEU851963 JOQ851915:JOQ851963 JYM851915:JYM851963 KII851915:KII851963 KSE851915:KSE851963 LCA851915:LCA851963 LLW851915:LLW851963 LVS851915:LVS851963 MFO851915:MFO851963 MPK851915:MPK851963 MZG851915:MZG851963 NJC851915:NJC851963 NSY851915:NSY851963 OCU851915:OCU851963 OMQ851915:OMQ851963 OWM851915:OWM851963 PGI851915:PGI851963 PQE851915:PQE851963 QAA851915:QAA851963 QJW851915:QJW851963 QTS851915:QTS851963 RDO851915:RDO851963 RNK851915:RNK851963 RXG851915:RXG851963 SHC851915:SHC851963 SQY851915:SQY851963 TAU851915:TAU851963 TKQ851915:TKQ851963 TUM851915:TUM851963 UEI851915:UEI851963 UOE851915:UOE851963 UYA851915:UYA851963 VHW851915:VHW851963 VRS851915:VRS851963 WBO851915:WBO851963 WLK851915:WLK851963 WVG851915:WVG851963 A917451:A917499 IU917451:IU917499 SQ917451:SQ917499 ACM917451:ACM917499 AMI917451:AMI917499 AWE917451:AWE917499 BGA917451:BGA917499 BPW917451:BPW917499 BZS917451:BZS917499 CJO917451:CJO917499 CTK917451:CTK917499 DDG917451:DDG917499 DNC917451:DNC917499 DWY917451:DWY917499 EGU917451:EGU917499 EQQ917451:EQQ917499 FAM917451:FAM917499 FKI917451:FKI917499 FUE917451:FUE917499 GEA917451:GEA917499 GNW917451:GNW917499 GXS917451:GXS917499 HHO917451:HHO917499 HRK917451:HRK917499 IBG917451:IBG917499 ILC917451:ILC917499 IUY917451:IUY917499 JEU917451:JEU917499 JOQ917451:JOQ917499 JYM917451:JYM917499 KII917451:KII917499 KSE917451:KSE917499 LCA917451:LCA917499 LLW917451:LLW917499 LVS917451:LVS917499 MFO917451:MFO917499 MPK917451:MPK917499 MZG917451:MZG917499 NJC917451:NJC917499 NSY917451:NSY917499 OCU917451:OCU917499 OMQ917451:OMQ917499 OWM917451:OWM917499 PGI917451:PGI917499 PQE917451:PQE917499 QAA917451:QAA917499 QJW917451:QJW917499 QTS917451:QTS917499 RDO917451:RDO917499 RNK917451:RNK917499 RXG917451:RXG917499 SHC917451:SHC917499 SQY917451:SQY917499 TAU917451:TAU917499 TKQ917451:TKQ917499 TUM917451:TUM917499 UEI917451:UEI917499 UOE917451:UOE917499 UYA917451:UYA917499 VHW917451:VHW917499 VRS917451:VRS917499 WBO917451:WBO917499 WLK917451:WLK917499 WVG917451:WVG917499 A982987:A983035 IU982987:IU983035 SQ982987:SQ983035 ACM982987:ACM983035 AMI982987:AMI983035 AWE982987:AWE983035 BGA982987:BGA983035 BPW982987:BPW983035 BZS982987:BZS983035 CJO982987:CJO983035 CTK982987:CTK983035 DDG982987:DDG983035 DNC982987:DNC983035 DWY982987:DWY983035 EGU982987:EGU983035 EQQ982987:EQQ983035 FAM982987:FAM983035 FKI982987:FKI983035 FUE982987:FUE983035 GEA982987:GEA983035 GNW982987:GNW983035 GXS982987:GXS983035 HHO982987:HHO983035 HRK982987:HRK983035 IBG982987:IBG983035 ILC982987:ILC983035 IUY982987:IUY983035 JEU982987:JEU983035 JOQ982987:JOQ983035 JYM982987:JYM983035 KII982987:KII983035 KSE982987:KSE983035 LCA982987:LCA983035 LLW982987:LLW983035 LVS982987:LVS983035 MFO982987:MFO983035 MPK982987:MPK983035 MZG982987:MZG983035 NJC982987:NJC983035 NSY982987:NSY983035 OCU982987:OCU983035 OMQ982987:OMQ983035 OWM982987:OWM983035 PGI982987:PGI983035 PQE982987:PQE983035 QAA982987:QAA983035 QJW982987:QJW983035 QTS982987:QTS983035 RDO982987:RDO983035 RNK982987:RNK983035 RXG982987:RXG983035 SHC982987:SHC983035 SQY982987:SQY983035 TAU982987:TAU983035 TKQ982987:TKQ983035 TUM982987:TUM983035 UEI982987:UEI983035 UOE982987:UOE983035 UYA982987:UYA983035 VHW982987:VHW983035 VRS982987:VRS983035 WBO982987:WBO983035 WLK982987:WLK983035 WVG982987:WVG983035 A22:A29 IU22:IU29 SQ22:SQ29 ACM22:ACM29 AMI22:AMI29 AWE22:AWE29 BGA22:BGA29 BPW22:BPW29 BZS22:BZS29 CJO22:CJO29 CTK22:CTK29 DDG22:DDG29 DNC22:DNC29 DWY22:DWY29 EGU22:EGU29 EQQ22:EQQ29 FAM22:FAM29 FKI22:FKI29 FUE22:FUE29 GEA22:GEA29 GNW22:GNW29 GXS22:GXS29 HHO22:HHO29 HRK22:HRK29 IBG22:IBG29 ILC22:ILC29 IUY22:IUY29 JEU22:JEU29 JOQ22:JOQ29 JYM22:JYM29 KII22:KII29 KSE22:KSE29 LCA22:LCA29 LLW22:LLW29 LVS22:LVS29 MFO22:MFO29 MPK22:MPK29 MZG22:MZG29 NJC22:NJC29 NSY22:NSY29 OCU22:OCU29 OMQ22:OMQ29 OWM22:OWM29 PGI22:PGI29 PQE22:PQE29 QAA22:QAA29 QJW22:QJW29 QTS22:QTS29 RDO22:RDO29 RNK22:RNK29 RXG22:RXG29 SHC22:SHC29 SQY22:SQY29 TAU22:TAU29 TKQ22:TKQ29 TUM22:TUM29 UEI22:UEI29 UOE22:UOE29 UYA22:UYA29 VHW22:VHW29 VRS22:VRS29 WBO22:WBO29 WLK22:WLK29 WVG22:WVG29 A65442:A65449 IU65442:IU65449 SQ65442:SQ65449 ACM65442:ACM65449 AMI65442:AMI65449 AWE65442:AWE65449 BGA65442:BGA65449 BPW65442:BPW65449 BZS65442:BZS65449 CJO65442:CJO65449 CTK65442:CTK65449 DDG65442:DDG65449 DNC65442:DNC65449 DWY65442:DWY65449 EGU65442:EGU65449 EQQ65442:EQQ65449 FAM65442:FAM65449 FKI65442:FKI65449 FUE65442:FUE65449 GEA65442:GEA65449 GNW65442:GNW65449 GXS65442:GXS65449 HHO65442:HHO65449 HRK65442:HRK65449 IBG65442:IBG65449 ILC65442:ILC65449 IUY65442:IUY65449 JEU65442:JEU65449 JOQ65442:JOQ65449 JYM65442:JYM65449 KII65442:KII65449 KSE65442:KSE65449 LCA65442:LCA65449 LLW65442:LLW65449 LVS65442:LVS65449 MFO65442:MFO65449 MPK65442:MPK65449 MZG65442:MZG65449 NJC65442:NJC65449 NSY65442:NSY65449 OCU65442:OCU65449 OMQ65442:OMQ65449 OWM65442:OWM65449 PGI65442:PGI65449 PQE65442:PQE65449 QAA65442:QAA65449 QJW65442:QJW65449 QTS65442:QTS65449 RDO65442:RDO65449 RNK65442:RNK65449 RXG65442:RXG65449 SHC65442:SHC65449 SQY65442:SQY65449 TAU65442:TAU65449 TKQ65442:TKQ65449 TUM65442:TUM65449 UEI65442:UEI65449 UOE65442:UOE65449 UYA65442:UYA65449 VHW65442:VHW65449 VRS65442:VRS65449 WBO65442:WBO65449 WLK65442:WLK65449 WVG65442:WVG65449 A130978:A130985 IU130978:IU130985 SQ130978:SQ130985 ACM130978:ACM130985 AMI130978:AMI130985 AWE130978:AWE130985 BGA130978:BGA130985 BPW130978:BPW130985 BZS130978:BZS130985 CJO130978:CJO130985 CTK130978:CTK130985 DDG130978:DDG130985 DNC130978:DNC130985 DWY130978:DWY130985 EGU130978:EGU130985 EQQ130978:EQQ130985 FAM130978:FAM130985 FKI130978:FKI130985 FUE130978:FUE130985 GEA130978:GEA130985 GNW130978:GNW130985 GXS130978:GXS130985 HHO130978:HHO130985 HRK130978:HRK130985 IBG130978:IBG130985 ILC130978:ILC130985 IUY130978:IUY130985 JEU130978:JEU130985 JOQ130978:JOQ130985 JYM130978:JYM130985 KII130978:KII130985 KSE130978:KSE130985 LCA130978:LCA130985 LLW130978:LLW130985 LVS130978:LVS130985 MFO130978:MFO130985 MPK130978:MPK130985 MZG130978:MZG130985 NJC130978:NJC130985 NSY130978:NSY130985 OCU130978:OCU130985 OMQ130978:OMQ130985 OWM130978:OWM130985 PGI130978:PGI130985 PQE130978:PQE130985 QAA130978:QAA130985 QJW130978:QJW130985 QTS130978:QTS130985 RDO130978:RDO130985 RNK130978:RNK130985 RXG130978:RXG130985 SHC130978:SHC130985 SQY130978:SQY130985 TAU130978:TAU130985 TKQ130978:TKQ130985 TUM130978:TUM130985 UEI130978:UEI130985 UOE130978:UOE130985 UYA130978:UYA130985 VHW130978:VHW130985 VRS130978:VRS130985 WBO130978:WBO130985 WLK130978:WLK130985 WVG130978:WVG130985 A196514:A196521 IU196514:IU196521 SQ196514:SQ196521 ACM196514:ACM196521 AMI196514:AMI196521 AWE196514:AWE196521 BGA196514:BGA196521 BPW196514:BPW196521 BZS196514:BZS196521 CJO196514:CJO196521 CTK196514:CTK196521 DDG196514:DDG196521 DNC196514:DNC196521 DWY196514:DWY196521 EGU196514:EGU196521 EQQ196514:EQQ196521 FAM196514:FAM196521 FKI196514:FKI196521 FUE196514:FUE196521 GEA196514:GEA196521 GNW196514:GNW196521 GXS196514:GXS196521 HHO196514:HHO196521 HRK196514:HRK196521 IBG196514:IBG196521 ILC196514:ILC196521 IUY196514:IUY196521 JEU196514:JEU196521 JOQ196514:JOQ196521 JYM196514:JYM196521 KII196514:KII196521 KSE196514:KSE196521 LCA196514:LCA196521 LLW196514:LLW196521 LVS196514:LVS196521 MFO196514:MFO196521 MPK196514:MPK196521 MZG196514:MZG196521 NJC196514:NJC196521 NSY196514:NSY196521 OCU196514:OCU196521 OMQ196514:OMQ196521 OWM196514:OWM196521 PGI196514:PGI196521 PQE196514:PQE196521 QAA196514:QAA196521 QJW196514:QJW196521 QTS196514:QTS196521 RDO196514:RDO196521 RNK196514:RNK196521 RXG196514:RXG196521 SHC196514:SHC196521 SQY196514:SQY196521 TAU196514:TAU196521 TKQ196514:TKQ196521 TUM196514:TUM196521 UEI196514:UEI196521 UOE196514:UOE196521 UYA196514:UYA196521 VHW196514:VHW196521 VRS196514:VRS196521 WBO196514:WBO196521 WLK196514:WLK196521 WVG196514:WVG196521 A262050:A262057 IU262050:IU262057 SQ262050:SQ262057 ACM262050:ACM262057 AMI262050:AMI262057 AWE262050:AWE262057 BGA262050:BGA262057 BPW262050:BPW262057 BZS262050:BZS262057 CJO262050:CJO262057 CTK262050:CTK262057 DDG262050:DDG262057 DNC262050:DNC262057 DWY262050:DWY262057 EGU262050:EGU262057 EQQ262050:EQQ262057 FAM262050:FAM262057 FKI262050:FKI262057 FUE262050:FUE262057 GEA262050:GEA262057 GNW262050:GNW262057 GXS262050:GXS262057 HHO262050:HHO262057 HRK262050:HRK262057 IBG262050:IBG262057 ILC262050:ILC262057 IUY262050:IUY262057 JEU262050:JEU262057 JOQ262050:JOQ262057 JYM262050:JYM262057 KII262050:KII262057 KSE262050:KSE262057 LCA262050:LCA262057 LLW262050:LLW262057 LVS262050:LVS262057 MFO262050:MFO262057 MPK262050:MPK262057 MZG262050:MZG262057 NJC262050:NJC262057 NSY262050:NSY262057 OCU262050:OCU262057 OMQ262050:OMQ262057 OWM262050:OWM262057 PGI262050:PGI262057 PQE262050:PQE262057 QAA262050:QAA262057 QJW262050:QJW262057 QTS262050:QTS262057 RDO262050:RDO262057 RNK262050:RNK262057 RXG262050:RXG262057 SHC262050:SHC262057 SQY262050:SQY262057 TAU262050:TAU262057 TKQ262050:TKQ262057 TUM262050:TUM262057 UEI262050:UEI262057 UOE262050:UOE262057 UYA262050:UYA262057 VHW262050:VHW262057 VRS262050:VRS262057 WBO262050:WBO262057 WLK262050:WLK262057 WVG262050:WVG262057 A327586:A327593 IU327586:IU327593 SQ327586:SQ327593 ACM327586:ACM327593 AMI327586:AMI327593 AWE327586:AWE327593 BGA327586:BGA327593 BPW327586:BPW327593 BZS327586:BZS327593 CJO327586:CJO327593 CTK327586:CTK327593 DDG327586:DDG327593 DNC327586:DNC327593 DWY327586:DWY327593 EGU327586:EGU327593 EQQ327586:EQQ327593 FAM327586:FAM327593 FKI327586:FKI327593 FUE327586:FUE327593 GEA327586:GEA327593 GNW327586:GNW327593 GXS327586:GXS327593 HHO327586:HHO327593 HRK327586:HRK327593 IBG327586:IBG327593 ILC327586:ILC327593 IUY327586:IUY327593 JEU327586:JEU327593 JOQ327586:JOQ327593 JYM327586:JYM327593 KII327586:KII327593 KSE327586:KSE327593 LCA327586:LCA327593 LLW327586:LLW327593 LVS327586:LVS327593 MFO327586:MFO327593 MPK327586:MPK327593 MZG327586:MZG327593 NJC327586:NJC327593 NSY327586:NSY327593 OCU327586:OCU327593 OMQ327586:OMQ327593 OWM327586:OWM327593 PGI327586:PGI327593 PQE327586:PQE327593 QAA327586:QAA327593 QJW327586:QJW327593 QTS327586:QTS327593 RDO327586:RDO327593 RNK327586:RNK327593 RXG327586:RXG327593 SHC327586:SHC327593 SQY327586:SQY327593 TAU327586:TAU327593 TKQ327586:TKQ327593 TUM327586:TUM327593 UEI327586:UEI327593 UOE327586:UOE327593 UYA327586:UYA327593 VHW327586:VHW327593 VRS327586:VRS327593 WBO327586:WBO327593 WLK327586:WLK327593 WVG327586:WVG327593 A393122:A393129 IU393122:IU393129 SQ393122:SQ393129 ACM393122:ACM393129 AMI393122:AMI393129 AWE393122:AWE393129 BGA393122:BGA393129 BPW393122:BPW393129 BZS393122:BZS393129 CJO393122:CJO393129 CTK393122:CTK393129 DDG393122:DDG393129 DNC393122:DNC393129 DWY393122:DWY393129 EGU393122:EGU393129 EQQ393122:EQQ393129 FAM393122:FAM393129 FKI393122:FKI393129 FUE393122:FUE393129 GEA393122:GEA393129 GNW393122:GNW393129 GXS393122:GXS393129 HHO393122:HHO393129 HRK393122:HRK393129 IBG393122:IBG393129 ILC393122:ILC393129 IUY393122:IUY393129 JEU393122:JEU393129 JOQ393122:JOQ393129 JYM393122:JYM393129 KII393122:KII393129 KSE393122:KSE393129 LCA393122:LCA393129 LLW393122:LLW393129 LVS393122:LVS393129 MFO393122:MFO393129 MPK393122:MPK393129 MZG393122:MZG393129 NJC393122:NJC393129 NSY393122:NSY393129 OCU393122:OCU393129 OMQ393122:OMQ393129 OWM393122:OWM393129 PGI393122:PGI393129 PQE393122:PQE393129 QAA393122:QAA393129 QJW393122:QJW393129 QTS393122:QTS393129 RDO393122:RDO393129 RNK393122:RNK393129 RXG393122:RXG393129 SHC393122:SHC393129 SQY393122:SQY393129 TAU393122:TAU393129 TKQ393122:TKQ393129 TUM393122:TUM393129 UEI393122:UEI393129 UOE393122:UOE393129 UYA393122:UYA393129 VHW393122:VHW393129 VRS393122:VRS393129 WBO393122:WBO393129 WLK393122:WLK393129 WVG393122:WVG393129 A458658:A458665 IU458658:IU458665 SQ458658:SQ458665 ACM458658:ACM458665 AMI458658:AMI458665 AWE458658:AWE458665 BGA458658:BGA458665 BPW458658:BPW458665 BZS458658:BZS458665 CJO458658:CJO458665 CTK458658:CTK458665 DDG458658:DDG458665 DNC458658:DNC458665 DWY458658:DWY458665 EGU458658:EGU458665 EQQ458658:EQQ458665 FAM458658:FAM458665 FKI458658:FKI458665 FUE458658:FUE458665 GEA458658:GEA458665 GNW458658:GNW458665 GXS458658:GXS458665 HHO458658:HHO458665 HRK458658:HRK458665 IBG458658:IBG458665 ILC458658:ILC458665 IUY458658:IUY458665 JEU458658:JEU458665 JOQ458658:JOQ458665 JYM458658:JYM458665 KII458658:KII458665 KSE458658:KSE458665 LCA458658:LCA458665 LLW458658:LLW458665 LVS458658:LVS458665 MFO458658:MFO458665 MPK458658:MPK458665 MZG458658:MZG458665 NJC458658:NJC458665 NSY458658:NSY458665 OCU458658:OCU458665 OMQ458658:OMQ458665 OWM458658:OWM458665 PGI458658:PGI458665 PQE458658:PQE458665 QAA458658:QAA458665 QJW458658:QJW458665 QTS458658:QTS458665 RDO458658:RDO458665 RNK458658:RNK458665 RXG458658:RXG458665 SHC458658:SHC458665 SQY458658:SQY458665 TAU458658:TAU458665 TKQ458658:TKQ458665 TUM458658:TUM458665 UEI458658:UEI458665 UOE458658:UOE458665 UYA458658:UYA458665 VHW458658:VHW458665 VRS458658:VRS458665 WBO458658:WBO458665 WLK458658:WLK458665 WVG458658:WVG458665 A524194:A524201 IU524194:IU524201 SQ524194:SQ524201 ACM524194:ACM524201 AMI524194:AMI524201 AWE524194:AWE524201 BGA524194:BGA524201 BPW524194:BPW524201 BZS524194:BZS524201 CJO524194:CJO524201 CTK524194:CTK524201 DDG524194:DDG524201 DNC524194:DNC524201 DWY524194:DWY524201 EGU524194:EGU524201 EQQ524194:EQQ524201 FAM524194:FAM524201 FKI524194:FKI524201 FUE524194:FUE524201 GEA524194:GEA524201 GNW524194:GNW524201 GXS524194:GXS524201 HHO524194:HHO524201 HRK524194:HRK524201 IBG524194:IBG524201 ILC524194:ILC524201 IUY524194:IUY524201 JEU524194:JEU524201 JOQ524194:JOQ524201 JYM524194:JYM524201 KII524194:KII524201 KSE524194:KSE524201 LCA524194:LCA524201 LLW524194:LLW524201 LVS524194:LVS524201 MFO524194:MFO524201 MPK524194:MPK524201 MZG524194:MZG524201 NJC524194:NJC524201 NSY524194:NSY524201 OCU524194:OCU524201 OMQ524194:OMQ524201 OWM524194:OWM524201 PGI524194:PGI524201 PQE524194:PQE524201 QAA524194:QAA524201 QJW524194:QJW524201 QTS524194:QTS524201 RDO524194:RDO524201 RNK524194:RNK524201 RXG524194:RXG524201 SHC524194:SHC524201 SQY524194:SQY524201 TAU524194:TAU524201 TKQ524194:TKQ524201 TUM524194:TUM524201 UEI524194:UEI524201 UOE524194:UOE524201 UYA524194:UYA524201 VHW524194:VHW524201 VRS524194:VRS524201 WBO524194:WBO524201 WLK524194:WLK524201 WVG524194:WVG524201 A589730:A589737 IU589730:IU589737 SQ589730:SQ589737 ACM589730:ACM589737 AMI589730:AMI589737 AWE589730:AWE589737 BGA589730:BGA589737 BPW589730:BPW589737 BZS589730:BZS589737 CJO589730:CJO589737 CTK589730:CTK589737 DDG589730:DDG589737 DNC589730:DNC589737 DWY589730:DWY589737 EGU589730:EGU589737 EQQ589730:EQQ589737 FAM589730:FAM589737 FKI589730:FKI589737 FUE589730:FUE589737 GEA589730:GEA589737 GNW589730:GNW589737 GXS589730:GXS589737 HHO589730:HHO589737 HRK589730:HRK589737 IBG589730:IBG589737 ILC589730:ILC589737 IUY589730:IUY589737 JEU589730:JEU589737 JOQ589730:JOQ589737 JYM589730:JYM589737 KII589730:KII589737 KSE589730:KSE589737 LCA589730:LCA589737 LLW589730:LLW589737 LVS589730:LVS589737 MFO589730:MFO589737 MPK589730:MPK589737 MZG589730:MZG589737 NJC589730:NJC589737 NSY589730:NSY589737 OCU589730:OCU589737 OMQ589730:OMQ589737 OWM589730:OWM589737 PGI589730:PGI589737 PQE589730:PQE589737 QAA589730:QAA589737 QJW589730:QJW589737 QTS589730:QTS589737 RDO589730:RDO589737 RNK589730:RNK589737 RXG589730:RXG589737 SHC589730:SHC589737 SQY589730:SQY589737 TAU589730:TAU589737 TKQ589730:TKQ589737 TUM589730:TUM589737 UEI589730:UEI589737 UOE589730:UOE589737 UYA589730:UYA589737 VHW589730:VHW589737 VRS589730:VRS589737 WBO589730:WBO589737 WLK589730:WLK589737 WVG589730:WVG589737 A655266:A655273 IU655266:IU655273 SQ655266:SQ655273 ACM655266:ACM655273 AMI655266:AMI655273 AWE655266:AWE655273 BGA655266:BGA655273 BPW655266:BPW655273 BZS655266:BZS655273 CJO655266:CJO655273 CTK655266:CTK655273 DDG655266:DDG655273 DNC655266:DNC655273 DWY655266:DWY655273 EGU655266:EGU655273 EQQ655266:EQQ655273 FAM655266:FAM655273 FKI655266:FKI655273 FUE655266:FUE655273 GEA655266:GEA655273 GNW655266:GNW655273 GXS655266:GXS655273 HHO655266:HHO655273 HRK655266:HRK655273 IBG655266:IBG655273 ILC655266:ILC655273 IUY655266:IUY655273 JEU655266:JEU655273 JOQ655266:JOQ655273 JYM655266:JYM655273 KII655266:KII655273 KSE655266:KSE655273 LCA655266:LCA655273 LLW655266:LLW655273 LVS655266:LVS655273 MFO655266:MFO655273 MPK655266:MPK655273 MZG655266:MZG655273 NJC655266:NJC655273 NSY655266:NSY655273 OCU655266:OCU655273 OMQ655266:OMQ655273 OWM655266:OWM655273 PGI655266:PGI655273 PQE655266:PQE655273 QAA655266:QAA655273 QJW655266:QJW655273 QTS655266:QTS655273 RDO655266:RDO655273 RNK655266:RNK655273 RXG655266:RXG655273 SHC655266:SHC655273 SQY655266:SQY655273 TAU655266:TAU655273 TKQ655266:TKQ655273 TUM655266:TUM655273 UEI655266:UEI655273 UOE655266:UOE655273 UYA655266:UYA655273 VHW655266:VHW655273 VRS655266:VRS655273 WBO655266:WBO655273 WLK655266:WLK655273 WVG655266:WVG655273 A720802:A720809 IU720802:IU720809 SQ720802:SQ720809 ACM720802:ACM720809 AMI720802:AMI720809 AWE720802:AWE720809 BGA720802:BGA720809 BPW720802:BPW720809 BZS720802:BZS720809 CJO720802:CJO720809 CTK720802:CTK720809 DDG720802:DDG720809 DNC720802:DNC720809 DWY720802:DWY720809 EGU720802:EGU720809 EQQ720802:EQQ720809 FAM720802:FAM720809 FKI720802:FKI720809 FUE720802:FUE720809 GEA720802:GEA720809 GNW720802:GNW720809 GXS720802:GXS720809 HHO720802:HHO720809 HRK720802:HRK720809 IBG720802:IBG720809 ILC720802:ILC720809 IUY720802:IUY720809 JEU720802:JEU720809 JOQ720802:JOQ720809 JYM720802:JYM720809 KII720802:KII720809 KSE720802:KSE720809 LCA720802:LCA720809 LLW720802:LLW720809 LVS720802:LVS720809 MFO720802:MFO720809 MPK720802:MPK720809 MZG720802:MZG720809 NJC720802:NJC720809 NSY720802:NSY720809 OCU720802:OCU720809 OMQ720802:OMQ720809 OWM720802:OWM720809 PGI720802:PGI720809 PQE720802:PQE720809 QAA720802:QAA720809 QJW720802:QJW720809 QTS720802:QTS720809 RDO720802:RDO720809 RNK720802:RNK720809 RXG720802:RXG720809 SHC720802:SHC720809 SQY720802:SQY720809 TAU720802:TAU720809 TKQ720802:TKQ720809 TUM720802:TUM720809 UEI720802:UEI720809 UOE720802:UOE720809 UYA720802:UYA720809 VHW720802:VHW720809 VRS720802:VRS720809 WBO720802:WBO720809 WLK720802:WLK720809 WVG720802:WVG720809 A786338:A786345 IU786338:IU786345 SQ786338:SQ786345 ACM786338:ACM786345 AMI786338:AMI786345 AWE786338:AWE786345 BGA786338:BGA786345 BPW786338:BPW786345 BZS786338:BZS786345 CJO786338:CJO786345 CTK786338:CTK786345 DDG786338:DDG786345 DNC786338:DNC786345 DWY786338:DWY786345 EGU786338:EGU786345 EQQ786338:EQQ786345 FAM786338:FAM786345 FKI786338:FKI786345 FUE786338:FUE786345 GEA786338:GEA786345 GNW786338:GNW786345 GXS786338:GXS786345 HHO786338:HHO786345 HRK786338:HRK786345 IBG786338:IBG786345 ILC786338:ILC786345 IUY786338:IUY786345 JEU786338:JEU786345 JOQ786338:JOQ786345 JYM786338:JYM786345 KII786338:KII786345 KSE786338:KSE786345 LCA786338:LCA786345 LLW786338:LLW786345 LVS786338:LVS786345 MFO786338:MFO786345 MPK786338:MPK786345 MZG786338:MZG786345 NJC786338:NJC786345 NSY786338:NSY786345 OCU786338:OCU786345 OMQ786338:OMQ786345 OWM786338:OWM786345 PGI786338:PGI786345 PQE786338:PQE786345 QAA786338:QAA786345 QJW786338:QJW786345 QTS786338:QTS786345 RDO786338:RDO786345 RNK786338:RNK786345 RXG786338:RXG786345 SHC786338:SHC786345 SQY786338:SQY786345 TAU786338:TAU786345 TKQ786338:TKQ786345 TUM786338:TUM786345 UEI786338:UEI786345 UOE786338:UOE786345 UYA786338:UYA786345 VHW786338:VHW786345 VRS786338:VRS786345 WBO786338:WBO786345 WLK786338:WLK786345 WVG786338:WVG786345 A851874:A851881 IU851874:IU851881 SQ851874:SQ851881 ACM851874:ACM851881 AMI851874:AMI851881 AWE851874:AWE851881 BGA851874:BGA851881 BPW851874:BPW851881 BZS851874:BZS851881 CJO851874:CJO851881 CTK851874:CTK851881 DDG851874:DDG851881 DNC851874:DNC851881 DWY851874:DWY851881 EGU851874:EGU851881 EQQ851874:EQQ851881 FAM851874:FAM851881 FKI851874:FKI851881 FUE851874:FUE851881 GEA851874:GEA851881 GNW851874:GNW851881 GXS851874:GXS851881 HHO851874:HHO851881 HRK851874:HRK851881 IBG851874:IBG851881 ILC851874:ILC851881 IUY851874:IUY851881 JEU851874:JEU851881 JOQ851874:JOQ851881 JYM851874:JYM851881 KII851874:KII851881 KSE851874:KSE851881 LCA851874:LCA851881 LLW851874:LLW851881 LVS851874:LVS851881 MFO851874:MFO851881 MPK851874:MPK851881 MZG851874:MZG851881 NJC851874:NJC851881 NSY851874:NSY851881 OCU851874:OCU851881 OMQ851874:OMQ851881 OWM851874:OWM851881 PGI851874:PGI851881 PQE851874:PQE851881 QAA851874:QAA851881 QJW851874:QJW851881 QTS851874:QTS851881 RDO851874:RDO851881 RNK851874:RNK851881 RXG851874:RXG851881 SHC851874:SHC851881 SQY851874:SQY851881 TAU851874:TAU851881 TKQ851874:TKQ851881 TUM851874:TUM851881 UEI851874:UEI851881 UOE851874:UOE851881 UYA851874:UYA851881 VHW851874:VHW851881 VRS851874:VRS851881 WBO851874:WBO851881 WLK851874:WLK851881 WVG851874:WVG851881 A917410:A917417 IU917410:IU917417 SQ917410:SQ917417 ACM917410:ACM917417 AMI917410:AMI917417 AWE917410:AWE917417 BGA917410:BGA917417 BPW917410:BPW917417 BZS917410:BZS917417 CJO917410:CJO917417 CTK917410:CTK917417 DDG917410:DDG917417 DNC917410:DNC917417 DWY917410:DWY917417 EGU917410:EGU917417 EQQ917410:EQQ917417 FAM917410:FAM917417 FKI917410:FKI917417 FUE917410:FUE917417 GEA917410:GEA917417 GNW917410:GNW917417 GXS917410:GXS917417 HHO917410:HHO917417 HRK917410:HRK917417 IBG917410:IBG917417 ILC917410:ILC917417 IUY917410:IUY917417 JEU917410:JEU917417 JOQ917410:JOQ917417 JYM917410:JYM917417 KII917410:KII917417 KSE917410:KSE917417 LCA917410:LCA917417 LLW917410:LLW917417 LVS917410:LVS917417 MFO917410:MFO917417 MPK917410:MPK917417 MZG917410:MZG917417 NJC917410:NJC917417 NSY917410:NSY917417 OCU917410:OCU917417 OMQ917410:OMQ917417 OWM917410:OWM917417 PGI917410:PGI917417 PQE917410:PQE917417 QAA917410:QAA917417 QJW917410:QJW917417 QTS917410:QTS917417 RDO917410:RDO917417 RNK917410:RNK917417 RXG917410:RXG917417 SHC917410:SHC917417 SQY917410:SQY917417 TAU917410:TAU917417 TKQ917410:TKQ917417 TUM917410:TUM917417 UEI917410:UEI917417 UOE917410:UOE917417 UYA917410:UYA917417 VHW917410:VHW917417 VRS917410:VRS917417 WBO917410:WBO917417 WLK917410:WLK917417 WVG917410:WVG917417 A982946:A982953 IU982946:IU982953 SQ982946:SQ982953 ACM982946:ACM982953 AMI982946:AMI982953 AWE982946:AWE982953 BGA982946:BGA982953 BPW982946:BPW982953 BZS982946:BZS982953 CJO982946:CJO982953 CTK982946:CTK982953 DDG982946:DDG982953 DNC982946:DNC982953 DWY982946:DWY982953 EGU982946:EGU982953 EQQ982946:EQQ982953 FAM982946:FAM982953 FKI982946:FKI982953 FUE982946:FUE982953 GEA982946:GEA982953 GNW982946:GNW982953 GXS982946:GXS982953 HHO982946:HHO982953 HRK982946:HRK982953 IBG982946:IBG982953 ILC982946:ILC982953 IUY982946:IUY982953 JEU982946:JEU982953 JOQ982946:JOQ982953 JYM982946:JYM982953 KII982946:KII982953 KSE982946:KSE982953 LCA982946:LCA982953 LLW982946:LLW982953 LVS982946:LVS982953 MFO982946:MFO982953 MPK982946:MPK982953 MZG982946:MZG982953 NJC982946:NJC982953 NSY982946:NSY982953 OCU982946:OCU982953 OMQ982946:OMQ982953 OWM982946:OWM982953 PGI982946:PGI982953 PQE982946:PQE982953 QAA982946:QAA982953 QJW982946:QJW982953 QTS982946:QTS982953 RDO982946:RDO982953 RNK982946:RNK982953 RXG982946:RXG982953 SHC982946:SHC982953 SQY982946:SQY982953 TAU982946:TAU982953 TKQ982946:TKQ982953 TUM982946:TUM982953 UEI982946:UEI982953 UOE982946:UOE982953 UYA982946:UYA982953 VHW982946:VHW982953 VRS982946:VRS982953 WBO982946:WBO982953 WLK982946:WLK982953 WVG982946:WVG982953 A31:A35 IU31:IU35 SQ31:SQ35 ACM31:ACM35 AMI31:AMI35 AWE31:AWE35 BGA31:BGA35 BPW31:BPW35 BZS31:BZS35 CJO31:CJO35 CTK31:CTK35 DDG31:DDG35 DNC31:DNC35 DWY31:DWY35 EGU31:EGU35 EQQ31:EQQ35 FAM31:FAM35 FKI31:FKI35 FUE31:FUE35 GEA31:GEA35 GNW31:GNW35 GXS31:GXS35 HHO31:HHO35 HRK31:HRK35 IBG31:IBG35 ILC31:ILC35 IUY31:IUY35 JEU31:JEU35 JOQ31:JOQ35 JYM31:JYM35 KII31:KII35 KSE31:KSE35 LCA31:LCA35 LLW31:LLW35 LVS31:LVS35 MFO31:MFO35 MPK31:MPK35 MZG31:MZG35 NJC31:NJC35 NSY31:NSY35 OCU31:OCU35 OMQ31:OMQ35 OWM31:OWM35 PGI31:PGI35 PQE31:PQE35 QAA31:QAA35 QJW31:QJW35 QTS31:QTS35 RDO31:RDO35 RNK31:RNK35 RXG31:RXG35 SHC31:SHC35 SQY31:SQY35 TAU31:TAU35 TKQ31:TKQ35 TUM31:TUM35 UEI31:UEI35 UOE31:UOE35 UYA31:UYA35 VHW31:VHW35 VRS31:VRS35 WBO31:WBO35 WLK31:WLK35 WVG31:WVG35 A65451:A65455 IU65451:IU65455 SQ65451:SQ65455 ACM65451:ACM65455 AMI65451:AMI65455 AWE65451:AWE65455 BGA65451:BGA65455 BPW65451:BPW65455 BZS65451:BZS65455 CJO65451:CJO65455 CTK65451:CTK65455 DDG65451:DDG65455 DNC65451:DNC65455 DWY65451:DWY65455 EGU65451:EGU65455 EQQ65451:EQQ65455 FAM65451:FAM65455 FKI65451:FKI65455 FUE65451:FUE65455 GEA65451:GEA65455 GNW65451:GNW65455 GXS65451:GXS65455 HHO65451:HHO65455 HRK65451:HRK65455 IBG65451:IBG65455 ILC65451:ILC65455 IUY65451:IUY65455 JEU65451:JEU65455 JOQ65451:JOQ65455 JYM65451:JYM65455 KII65451:KII65455 KSE65451:KSE65455 LCA65451:LCA65455 LLW65451:LLW65455 LVS65451:LVS65455 MFO65451:MFO65455 MPK65451:MPK65455 MZG65451:MZG65455 NJC65451:NJC65455 NSY65451:NSY65455 OCU65451:OCU65455 OMQ65451:OMQ65455 OWM65451:OWM65455 PGI65451:PGI65455 PQE65451:PQE65455 QAA65451:QAA65455 QJW65451:QJW65455 QTS65451:QTS65455 RDO65451:RDO65455 RNK65451:RNK65455 RXG65451:RXG65455 SHC65451:SHC65455 SQY65451:SQY65455 TAU65451:TAU65455 TKQ65451:TKQ65455 TUM65451:TUM65455 UEI65451:UEI65455 UOE65451:UOE65455 UYA65451:UYA65455 VHW65451:VHW65455 VRS65451:VRS65455 WBO65451:WBO65455 WLK65451:WLK65455 WVG65451:WVG65455 A130987:A130991 IU130987:IU130991 SQ130987:SQ130991 ACM130987:ACM130991 AMI130987:AMI130991 AWE130987:AWE130991 BGA130987:BGA130991 BPW130987:BPW130991 BZS130987:BZS130991 CJO130987:CJO130991 CTK130987:CTK130991 DDG130987:DDG130991 DNC130987:DNC130991 DWY130987:DWY130991 EGU130987:EGU130991 EQQ130987:EQQ130991 FAM130987:FAM130991 FKI130987:FKI130991 FUE130987:FUE130991 GEA130987:GEA130991 GNW130987:GNW130991 GXS130987:GXS130991 HHO130987:HHO130991 HRK130987:HRK130991 IBG130987:IBG130991 ILC130987:ILC130991 IUY130987:IUY130991 JEU130987:JEU130991 JOQ130987:JOQ130991 JYM130987:JYM130991 KII130987:KII130991 KSE130987:KSE130991 LCA130987:LCA130991 LLW130987:LLW130991 LVS130987:LVS130991 MFO130987:MFO130991 MPK130987:MPK130991 MZG130987:MZG130991 NJC130987:NJC130991 NSY130987:NSY130991 OCU130987:OCU130991 OMQ130987:OMQ130991 OWM130987:OWM130991 PGI130987:PGI130991 PQE130987:PQE130991 QAA130987:QAA130991 QJW130987:QJW130991 QTS130987:QTS130991 RDO130987:RDO130991 RNK130987:RNK130991 RXG130987:RXG130991 SHC130987:SHC130991 SQY130987:SQY130991 TAU130987:TAU130991 TKQ130987:TKQ130991 TUM130987:TUM130991 UEI130987:UEI130991 UOE130987:UOE130991 UYA130987:UYA130991 VHW130987:VHW130991 VRS130987:VRS130991 WBO130987:WBO130991 WLK130987:WLK130991 WVG130987:WVG130991 A196523:A196527 IU196523:IU196527 SQ196523:SQ196527 ACM196523:ACM196527 AMI196523:AMI196527 AWE196523:AWE196527 BGA196523:BGA196527 BPW196523:BPW196527 BZS196523:BZS196527 CJO196523:CJO196527 CTK196523:CTK196527 DDG196523:DDG196527 DNC196523:DNC196527 DWY196523:DWY196527 EGU196523:EGU196527 EQQ196523:EQQ196527 FAM196523:FAM196527 FKI196523:FKI196527 FUE196523:FUE196527 GEA196523:GEA196527 GNW196523:GNW196527 GXS196523:GXS196527 HHO196523:HHO196527 HRK196523:HRK196527 IBG196523:IBG196527 ILC196523:ILC196527 IUY196523:IUY196527 JEU196523:JEU196527 JOQ196523:JOQ196527 JYM196523:JYM196527 KII196523:KII196527 KSE196523:KSE196527 LCA196523:LCA196527 LLW196523:LLW196527 LVS196523:LVS196527 MFO196523:MFO196527 MPK196523:MPK196527 MZG196523:MZG196527 NJC196523:NJC196527 NSY196523:NSY196527 OCU196523:OCU196527 OMQ196523:OMQ196527 OWM196523:OWM196527 PGI196523:PGI196527 PQE196523:PQE196527 QAA196523:QAA196527 QJW196523:QJW196527 QTS196523:QTS196527 RDO196523:RDO196527 RNK196523:RNK196527 RXG196523:RXG196527 SHC196523:SHC196527 SQY196523:SQY196527 TAU196523:TAU196527 TKQ196523:TKQ196527 TUM196523:TUM196527 UEI196523:UEI196527 UOE196523:UOE196527 UYA196523:UYA196527 VHW196523:VHW196527 VRS196523:VRS196527 WBO196523:WBO196527 WLK196523:WLK196527 WVG196523:WVG196527 A262059:A262063 IU262059:IU262063 SQ262059:SQ262063 ACM262059:ACM262063 AMI262059:AMI262063 AWE262059:AWE262063 BGA262059:BGA262063 BPW262059:BPW262063 BZS262059:BZS262063 CJO262059:CJO262063 CTK262059:CTK262063 DDG262059:DDG262063 DNC262059:DNC262063 DWY262059:DWY262063 EGU262059:EGU262063 EQQ262059:EQQ262063 FAM262059:FAM262063 FKI262059:FKI262063 FUE262059:FUE262063 GEA262059:GEA262063 GNW262059:GNW262063 GXS262059:GXS262063 HHO262059:HHO262063 HRK262059:HRK262063 IBG262059:IBG262063 ILC262059:ILC262063 IUY262059:IUY262063 JEU262059:JEU262063 JOQ262059:JOQ262063 JYM262059:JYM262063 KII262059:KII262063 KSE262059:KSE262063 LCA262059:LCA262063 LLW262059:LLW262063 LVS262059:LVS262063 MFO262059:MFO262063 MPK262059:MPK262063 MZG262059:MZG262063 NJC262059:NJC262063 NSY262059:NSY262063 OCU262059:OCU262063 OMQ262059:OMQ262063 OWM262059:OWM262063 PGI262059:PGI262063 PQE262059:PQE262063 QAA262059:QAA262063 QJW262059:QJW262063 QTS262059:QTS262063 RDO262059:RDO262063 RNK262059:RNK262063 RXG262059:RXG262063 SHC262059:SHC262063 SQY262059:SQY262063 TAU262059:TAU262063 TKQ262059:TKQ262063 TUM262059:TUM262063 UEI262059:UEI262063 UOE262059:UOE262063 UYA262059:UYA262063 VHW262059:VHW262063 VRS262059:VRS262063 WBO262059:WBO262063 WLK262059:WLK262063 WVG262059:WVG262063 A327595:A327599 IU327595:IU327599 SQ327595:SQ327599 ACM327595:ACM327599 AMI327595:AMI327599 AWE327595:AWE327599 BGA327595:BGA327599 BPW327595:BPW327599 BZS327595:BZS327599 CJO327595:CJO327599 CTK327595:CTK327599 DDG327595:DDG327599 DNC327595:DNC327599 DWY327595:DWY327599 EGU327595:EGU327599 EQQ327595:EQQ327599 FAM327595:FAM327599 FKI327595:FKI327599 FUE327595:FUE327599 GEA327595:GEA327599 GNW327595:GNW327599 GXS327595:GXS327599 HHO327595:HHO327599 HRK327595:HRK327599 IBG327595:IBG327599 ILC327595:ILC327599 IUY327595:IUY327599 JEU327595:JEU327599 JOQ327595:JOQ327599 JYM327595:JYM327599 KII327595:KII327599 KSE327595:KSE327599 LCA327595:LCA327599 LLW327595:LLW327599 LVS327595:LVS327599 MFO327595:MFO327599 MPK327595:MPK327599 MZG327595:MZG327599 NJC327595:NJC327599 NSY327595:NSY327599 OCU327595:OCU327599 OMQ327595:OMQ327599 OWM327595:OWM327599 PGI327595:PGI327599 PQE327595:PQE327599 QAA327595:QAA327599 QJW327595:QJW327599 QTS327595:QTS327599 RDO327595:RDO327599 RNK327595:RNK327599 RXG327595:RXG327599 SHC327595:SHC327599 SQY327595:SQY327599 TAU327595:TAU327599 TKQ327595:TKQ327599 TUM327595:TUM327599 UEI327595:UEI327599 UOE327595:UOE327599 UYA327595:UYA327599 VHW327595:VHW327599 VRS327595:VRS327599 WBO327595:WBO327599 WLK327595:WLK327599 WVG327595:WVG327599 A393131:A393135 IU393131:IU393135 SQ393131:SQ393135 ACM393131:ACM393135 AMI393131:AMI393135 AWE393131:AWE393135 BGA393131:BGA393135 BPW393131:BPW393135 BZS393131:BZS393135 CJO393131:CJO393135 CTK393131:CTK393135 DDG393131:DDG393135 DNC393131:DNC393135 DWY393131:DWY393135 EGU393131:EGU393135 EQQ393131:EQQ393135 FAM393131:FAM393135 FKI393131:FKI393135 FUE393131:FUE393135 GEA393131:GEA393135 GNW393131:GNW393135 GXS393131:GXS393135 HHO393131:HHO393135 HRK393131:HRK393135 IBG393131:IBG393135 ILC393131:ILC393135 IUY393131:IUY393135 JEU393131:JEU393135 JOQ393131:JOQ393135 JYM393131:JYM393135 KII393131:KII393135 KSE393131:KSE393135 LCA393131:LCA393135 LLW393131:LLW393135 LVS393131:LVS393135 MFO393131:MFO393135 MPK393131:MPK393135 MZG393131:MZG393135 NJC393131:NJC393135 NSY393131:NSY393135 OCU393131:OCU393135 OMQ393131:OMQ393135 OWM393131:OWM393135 PGI393131:PGI393135 PQE393131:PQE393135 QAA393131:QAA393135 QJW393131:QJW393135 QTS393131:QTS393135 RDO393131:RDO393135 RNK393131:RNK393135 RXG393131:RXG393135 SHC393131:SHC393135 SQY393131:SQY393135 TAU393131:TAU393135 TKQ393131:TKQ393135 TUM393131:TUM393135 UEI393131:UEI393135 UOE393131:UOE393135 UYA393131:UYA393135 VHW393131:VHW393135 VRS393131:VRS393135 WBO393131:WBO393135 WLK393131:WLK393135 WVG393131:WVG393135 A458667:A458671 IU458667:IU458671 SQ458667:SQ458671 ACM458667:ACM458671 AMI458667:AMI458671 AWE458667:AWE458671 BGA458667:BGA458671 BPW458667:BPW458671 BZS458667:BZS458671 CJO458667:CJO458671 CTK458667:CTK458671 DDG458667:DDG458671 DNC458667:DNC458671 DWY458667:DWY458671 EGU458667:EGU458671 EQQ458667:EQQ458671 FAM458667:FAM458671 FKI458667:FKI458671 FUE458667:FUE458671 GEA458667:GEA458671 GNW458667:GNW458671 GXS458667:GXS458671 HHO458667:HHO458671 HRK458667:HRK458671 IBG458667:IBG458671 ILC458667:ILC458671 IUY458667:IUY458671 JEU458667:JEU458671 JOQ458667:JOQ458671 JYM458667:JYM458671 KII458667:KII458671 KSE458667:KSE458671 LCA458667:LCA458671 LLW458667:LLW458671 LVS458667:LVS458671 MFO458667:MFO458671 MPK458667:MPK458671 MZG458667:MZG458671 NJC458667:NJC458671 NSY458667:NSY458671 OCU458667:OCU458671 OMQ458667:OMQ458671 OWM458667:OWM458671 PGI458667:PGI458671 PQE458667:PQE458671 QAA458667:QAA458671 QJW458667:QJW458671 QTS458667:QTS458671 RDO458667:RDO458671 RNK458667:RNK458671 RXG458667:RXG458671 SHC458667:SHC458671 SQY458667:SQY458671 TAU458667:TAU458671 TKQ458667:TKQ458671 TUM458667:TUM458671 UEI458667:UEI458671 UOE458667:UOE458671 UYA458667:UYA458671 VHW458667:VHW458671 VRS458667:VRS458671 WBO458667:WBO458671 WLK458667:WLK458671 WVG458667:WVG458671 A524203:A524207 IU524203:IU524207 SQ524203:SQ524207 ACM524203:ACM524207 AMI524203:AMI524207 AWE524203:AWE524207 BGA524203:BGA524207 BPW524203:BPW524207 BZS524203:BZS524207 CJO524203:CJO524207 CTK524203:CTK524207 DDG524203:DDG524207 DNC524203:DNC524207 DWY524203:DWY524207 EGU524203:EGU524207 EQQ524203:EQQ524207 FAM524203:FAM524207 FKI524203:FKI524207 FUE524203:FUE524207 GEA524203:GEA524207 GNW524203:GNW524207 GXS524203:GXS524207 HHO524203:HHO524207 HRK524203:HRK524207 IBG524203:IBG524207 ILC524203:ILC524207 IUY524203:IUY524207 JEU524203:JEU524207 JOQ524203:JOQ524207 JYM524203:JYM524207 KII524203:KII524207 KSE524203:KSE524207 LCA524203:LCA524207 LLW524203:LLW524207 LVS524203:LVS524207 MFO524203:MFO524207 MPK524203:MPK524207 MZG524203:MZG524207 NJC524203:NJC524207 NSY524203:NSY524207 OCU524203:OCU524207 OMQ524203:OMQ524207 OWM524203:OWM524207 PGI524203:PGI524207 PQE524203:PQE524207 QAA524203:QAA524207 QJW524203:QJW524207 QTS524203:QTS524207 RDO524203:RDO524207 RNK524203:RNK524207 RXG524203:RXG524207 SHC524203:SHC524207 SQY524203:SQY524207 TAU524203:TAU524207 TKQ524203:TKQ524207 TUM524203:TUM524207 UEI524203:UEI524207 UOE524203:UOE524207 UYA524203:UYA524207 VHW524203:VHW524207 VRS524203:VRS524207 WBO524203:WBO524207 WLK524203:WLK524207 WVG524203:WVG524207 A589739:A589743 IU589739:IU589743 SQ589739:SQ589743 ACM589739:ACM589743 AMI589739:AMI589743 AWE589739:AWE589743 BGA589739:BGA589743 BPW589739:BPW589743 BZS589739:BZS589743 CJO589739:CJO589743 CTK589739:CTK589743 DDG589739:DDG589743 DNC589739:DNC589743 DWY589739:DWY589743 EGU589739:EGU589743 EQQ589739:EQQ589743 FAM589739:FAM589743 FKI589739:FKI589743 FUE589739:FUE589743 GEA589739:GEA589743 GNW589739:GNW589743 GXS589739:GXS589743 HHO589739:HHO589743 HRK589739:HRK589743 IBG589739:IBG589743 ILC589739:ILC589743 IUY589739:IUY589743 JEU589739:JEU589743 JOQ589739:JOQ589743 JYM589739:JYM589743 KII589739:KII589743 KSE589739:KSE589743 LCA589739:LCA589743 LLW589739:LLW589743 LVS589739:LVS589743 MFO589739:MFO589743 MPK589739:MPK589743 MZG589739:MZG589743 NJC589739:NJC589743 NSY589739:NSY589743 OCU589739:OCU589743 OMQ589739:OMQ589743 OWM589739:OWM589743 PGI589739:PGI589743 PQE589739:PQE589743 QAA589739:QAA589743 QJW589739:QJW589743 QTS589739:QTS589743 RDO589739:RDO589743 RNK589739:RNK589743 RXG589739:RXG589743 SHC589739:SHC589743 SQY589739:SQY589743 TAU589739:TAU589743 TKQ589739:TKQ589743 TUM589739:TUM589743 UEI589739:UEI589743 UOE589739:UOE589743 UYA589739:UYA589743 VHW589739:VHW589743 VRS589739:VRS589743 WBO589739:WBO589743 WLK589739:WLK589743 WVG589739:WVG589743 A655275:A655279 IU655275:IU655279 SQ655275:SQ655279 ACM655275:ACM655279 AMI655275:AMI655279 AWE655275:AWE655279 BGA655275:BGA655279 BPW655275:BPW655279 BZS655275:BZS655279 CJO655275:CJO655279 CTK655275:CTK655279 DDG655275:DDG655279 DNC655275:DNC655279 DWY655275:DWY655279 EGU655275:EGU655279 EQQ655275:EQQ655279 FAM655275:FAM655279 FKI655275:FKI655279 FUE655275:FUE655279 GEA655275:GEA655279 GNW655275:GNW655279 GXS655275:GXS655279 HHO655275:HHO655279 HRK655275:HRK655279 IBG655275:IBG655279 ILC655275:ILC655279 IUY655275:IUY655279 JEU655275:JEU655279 JOQ655275:JOQ655279 JYM655275:JYM655279 KII655275:KII655279 KSE655275:KSE655279 LCA655275:LCA655279 LLW655275:LLW655279 LVS655275:LVS655279 MFO655275:MFO655279 MPK655275:MPK655279 MZG655275:MZG655279 NJC655275:NJC655279 NSY655275:NSY655279 OCU655275:OCU655279 OMQ655275:OMQ655279 OWM655275:OWM655279 PGI655275:PGI655279 PQE655275:PQE655279 QAA655275:QAA655279 QJW655275:QJW655279 QTS655275:QTS655279 RDO655275:RDO655279 RNK655275:RNK655279 RXG655275:RXG655279 SHC655275:SHC655279 SQY655275:SQY655279 TAU655275:TAU655279 TKQ655275:TKQ655279 TUM655275:TUM655279 UEI655275:UEI655279 UOE655275:UOE655279 UYA655275:UYA655279 VHW655275:VHW655279 VRS655275:VRS655279 WBO655275:WBO655279 WLK655275:WLK655279 WVG655275:WVG655279 A720811:A720815 IU720811:IU720815 SQ720811:SQ720815 ACM720811:ACM720815 AMI720811:AMI720815 AWE720811:AWE720815 BGA720811:BGA720815 BPW720811:BPW720815 BZS720811:BZS720815 CJO720811:CJO720815 CTK720811:CTK720815 DDG720811:DDG720815 DNC720811:DNC720815 DWY720811:DWY720815 EGU720811:EGU720815 EQQ720811:EQQ720815 FAM720811:FAM720815 FKI720811:FKI720815 FUE720811:FUE720815 GEA720811:GEA720815 GNW720811:GNW720815 GXS720811:GXS720815 HHO720811:HHO720815 HRK720811:HRK720815 IBG720811:IBG720815 ILC720811:ILC720815 IUY720811:IUY720815 JEU720811:JEU720815 JOQ720811:JOQ720815 JYM720811:JYM720815 KII720811:KII720815 KSE720811:KSE720815 LCA720811:LCA720815 LLW720811:LLW720815 LVS720811:LVS720815 MFO720811:MFO720815 MPK720811:MPK720815 MZG720811:MZG720815 NJC720811:NJC720815 NSY720811:NSY720815 OCU720811:OCU720815 OMQ720811:OMQ720815 OWM720811:OWM720815 PGI720811:PGI720815 PQE720811:PQE720815 QAA720811:QAA720815 QJW720811:QJW720815 QTS720811:QTS720815 RDO720811:RDO720815 RNK720811:RNK720815 RXG720811:RXG720815 SHC720811:SHC720815 SQY720811:SQY720815 TAU720811:TAU720815 TKQ720811:TKQ720815 TUM720811:TUM720815 UEI720811:UEI720815 UOE720811:UOE720815 UYA720811:UYA720815 VHW720811:VHW720815 VRS720811:VRS720815 WBO720811:WBO720815 WLK720811:WLK720815 WVG720811:WVG720815 A786347:A786351 IU786347:IU786351 SQ786347:SQ786351 ACM786347:ACM786351 AMI786347:AMI786351 AWE786347:AWE786351 BGA786347:BGA786351 BPW786347:BPW786351 BZS786347:BZS786351 CJO786347:CJO786351 CTK786347:CTK786351 DDG786347:DDG786351 DNC786347:DNC786351 DWY786347:DWY786351 EGU786347:EGU786351 EQQ786347:EQQ786351 FAM786347:FAM786351 FKI786347:FKI786351 FUE786347:FUE786351 GEA786347:GEA786351 GNW786347:GNW786351 GXS786347:GXS786351 HHO786347:HHO786351 HRK786347:HRK786351 IBG786347:IBG786351 ILC786347:ILC786351 IUY786347:IUY786351 JEU786347:JEU786351 JOQ786347:JOQ786351 JYM786347:JYM786351 KII786347:KII786351 KSE786347:KSE786351 LCA786347:LCA786351 LLW786347:LLW786351 LVS786347:LVS786351 MFO786347:MFO786351 MPK786347:MPK786351 MZG786347:MZG786351 NJC786347:NJC786351 NSY786347:NSY786351 OCU786347:OCU786351 OMQ786347:OMQ786351 OWM786347:OWM786351 PGI786347:PGI786351 PQE786347:PQE786351 QAA786347:QAA786351 QJW786347:QJW786351 QTS786347:QTS786351 RDO786347:RDO786351 RNK786347:RNK786351 RXG786347:RXG786351 SHC786347:SHC786351 SQY786347:SQY786351 TAU786347:TAU786351 TKQ786347:TKQ786351 TUM786347:TUM786351 UEI786347:UEI786351 UOE786347:UOE786351 UYA786347:UYA786351 VHW786347:VHW786351 VRS786347:VRS786351 WBO786347:WBO786351 WLK786347:WLK786351 WVG786347:WVG786351 A851883:A851887 IU851883:IU851887 SQ851883:SQ851887 ACM851883:ACM851887 AMI851883:AMI851887 AWE851883:AWE851887 BGA851883:BGA851887 BPW851883:BPW851887 BZS851883:BZS851887 CJO851883:CJO851887 CTK851883:CTK851887 DDG851883:DDG851887 DNC851883:DNC851887 DWY851883:DWY851887 EGU851883:EGU851887 EQQ851883:EQQ851887 FAM851883:FAM851887 FKI851883:FKI851887 FUE851883:FUE851887 GEA851883:GEA851887 GNW851883:GNW851887 GXS851883:GXS851887 HHO851883:HHO851887 HRK851883:HRK851887 IBG851883:IBG851887 ILC851883:ILC851887 IUY851883:IUY851887 JEU851883:JEU851887 JOQ851883:JOQ851887 JYM851883:JYM851887 KII851883:KII851887 KSE851883:KSE851887 LCA851883:LCA851887 LLW851883:LLW851887 LVS851883:LVS851887 MFO851883:MFO851887 MPK851883:MPK851887 MZG851883:MZG851887 NJC851883:NJC851887 NSY851883:NSY851887 OCU851883:OCU851887 OMQ851883:OMQ851887 OWM851883:OWM851887 PGI851883:PGI851887 PQE851883:PQE851887 QAA851883:QAA851887 QJW851883:QJW851887 QTS851883:QTS851887 RDO851883:RDO851887 RNK851883:RNK851887 RXG851883:RXG851887 SHC851883:SHC851887 SQY851883:SQY851887 TAU851883:TAU851887 TKQ851883:TKQ851887 TUM851883:TUM851887 UEI851883:UEI851887 UOE851883:UOE851887 UYA851883:UYA851887 VHW851883:VHW851887 VRS851883:VRS851887 WBO851883:WBO851887 WLK851883:WLK851887 WVG851883:WVG851887 A917419:A917423 IU917419:IU917423 SQ917419:SQ917423 ACM917419:ACM917423 AMI917419:AMI917423 AWE917419:AWE917423 BGA917419:BGA917423 BPW917419:BPW917423 BZS917419:BZS917423 CJO917419:CJO917423 CTK917419:CTK917423 DDG917419:DDG917423 DNC917419:DNC917423 DWY917419:DWY917423 EGU917419:EGU917423 EQQ917419:EQQ917423 FAM917419:FAM917423 FKI917419:FKI917423 FUE917419:FUE917423 GEA917419:GEA917423 GNW917419:GNW917423 GXS917419:GXS917423 HHO917419:HHO917423 HRK917419:HRK917423 IBG917419:IBG917423 ILC917419:ILC917423 IUY917419:IUY917423 JEU917419:JEU917423 JOQ917419:JOQ917423 JYM917419:JYM917423 KII917419:KII917423 KSE917419:KSE917423 LCA917419:LCA917423 LLW917419:LLW917423 LVS917419:LVS917423 MFO917419:MFO917423 MPK917419:MPK917423 MZG917419:MZG917423 NJC917419:NJC917423 NSY917419:NSY917423 OCU917419:OCU917423 OMQ917419:OMQ917423 OWM917419:OWM917423 PGI917419:PGI917423 PQE917419:PQE917423 QAA917419:QAA917423 QJW917419:QJW917423 QTS917419:QTS917423 RDO917419:RDO917423 RNK917419:RNK917423 RXG917419:RXG917423 SHC917419:SHC917423 SQY917419:SQY917423 TAU917419:TAU917423 TKQ917419:TKQ917423 TUM917419:TUM917423 UEI917419:UEI917423 UOE917419:UOE917423 UYA917419:UYA917423 VHW917419:VHW917423 VRS917419:VRS917423 WBO917419:WBO917423 WLK917419:WLK917423 WVG917419:WVG917423 A982955:A982959 IU982955:IU982959 SQ982955:SQ982959 ACM982955:ACM982959 AMI982955:AMI982959 AWE982955:AWE982959 BGA982955:BGA982959 BPW982955:BPW982959 BZS982955:BZS982959 CJO982955:CJO982959 CTK982955:CTK982959 DDG982955:DDG982959 DNC982955:DNC982959 DWY982955:DWY982959 EGU982955:EGU982959 EQQ982955:EQQ982959 FAM982955:FAM982959 FKI982955:FKI982959 FUE982955:FUE982959 GEA982955:GEA982959 GNW982955:GNW982959 GXS982955:GXS982959 HHO982955:HHO982959 HRK982955:HRK982959 IBG982955:IBG982959 ILC982955:ILC982959 IUY982955:IUY982959 JEU982955:JEU982959 JOQ982955:JOQ982959 JYM982955:JYM982959 KII982955:KII982959 KSE982955:KSE982959 LCA982955:LCA982959 LLW982955:LLW982959 LVS982955:LVS982959 MFO982955:MFO982959 MPK982955:MPK982959 MZG982955:MZG982959 NJC982955:NJC982959 NSY982955:NSY982959 OCU982955:OCU982959 OMQ982955:OMQ982959 OWM982955:OWM982959 PGI982955:PGI982959 PQE982955:PQE982959 QAA982955:QAA982959 QJW982955:QJW982959 QTS982955:QTS982959 RDO982955:RDO982959 RNK982955:RNK982959 RXG982955:RXG982959 SHC982955:SHC982959 SQY982955:SQY982959 TAU982955:TAU982959 TKQ982955:TKQ982959 TUM982955:TUM982959 UEI982955:UEI982959 UOE982955:UOE982959 UYA982955:UYA982959 VHW982955:VHW982959 VRS982955:VRS982959 WBO982955:WBO982959 WLK982955:WLK982959 WVG982955:WVG982959 A221:A226 IU221:IU226 SQ221:SQ226 ACM221:ACM226 AMI221:AMI226 AWE221:AWE226 BGA221:BGA226 BPW221:BPW226 BZS221:BZS226 CJO221:CJO226 CTK221:CTK226 DDG221:DDG226 DNC221:DNC226 DWY221:DWY226 EGU221:EGU226 EQQ221:EQQ226 FAM221:FAM226 FKI221:FKI226 FUE221:FUE226 GEA221:GEA226 GNW221:GNW226 GXS221:GXS226 HHO221:HHO226 HRK221:HRK226 IBG221:IBG226 ILC221:ILC226 IUY221:IUY226 JEU221:JEU226 JOQ221:JOQ226 JYM221:JYM226 KII221:KII226 KSE221:KSE226 LCA221:LCA226 LLW221:LLW226 LVS221:LVS226 MFO221:MFO226 MPK221:MPK226 MZG221:MZG226 NJC221:NJC226 NSY221:NSY226 OCU221:OCU226 OMQ221:OMQ226 OWM221:OWM226 PGI221:PGI226 PQE221:PQE226 QAA221:QAA226 QJW221:QJW226 QTS221:QTS226 RDO221:RDO226 RNK221:RNK226 RXG221:RXG226 SHC221:SHC226 SQY221:SQY226 TAU221:TAU226 TKQ221:TKQ226 TUM221:TUM226 UEI221:UEI226 UOE221:UOE226 UYA221:UYA226 VHW221:VHW226 VRS221:VRS226 WBO221:WBO226 WLK221:WLK226 WVG221:WVG226 A65662:A65667 IU65662:IU65667 SQ65662:SQ65667 ACM65662:ACM65667 AMI65662:AMI65667 AWE65662:AWE65667 BGA65662:BGA65667 BPW65662:BPW65667 BZS65662:BZS65667 CJO65662:CJO65667 CTK65662:CTK65667 DDG65662:DDG65667 DNC65662:DNC65667 DWY65662:DWY65667 EGU65662:EGU65667 EQQ65662:EQQ65667 FAM65662:FAM65667 FKI65662:FKI65667 FUE65662:FUE65667 GEA65662:GEA65667 GNW65662:GNW65667 GXS65662:GXS65667 HHO65662:HHO65667 HRK65662:HRK65667 IBG65662:IBG65667 ILC65662:ILC65667 IUY65662:IUY65667 JEU65662:JEU65667 JOQ65662:JOQ65667 JYM65662:JYM65667 KII65662:KII65667 KSE65662:KSE65667 LCA65662:LCA65667 LLW65662:LLW65667 LVS65662:LVS65667 MFO65662:MFO65667 MPK65662:MPK65667 MZG65662:MZG65667 NJC65662:NJC65667 NSY65662:NSY65667 OCU65662:OCU65667 OMQ65662:OMQ65667 OWM65662:OWM65667 PGI65662:PGI65667 PQE65662:PQE65667 QAA65662:QAA65667 QJW65662:QJW65667 QTS65662:QTS65667 RDO65662:RDO65667 RNK65662:RNK65667 RXG65662:RXG65667 SHC65662:SHC65667 SQY65662:SQY65667 TAU65662:TAU65667 TKQ65662:TKQ65667 TUM65662:TUM65667 UEI65662:UEI65667 UOE65662:UOE65667 UYA65662:UYA65667 VHW65662:VHW65667 VRS65662:VRS65667 WBO65662:WBO65667 WLK65662:WLK65667 WVG65662:WVG65667 A131198:A131203 IU131198:IU131203 SQ131198:SQ131203 ACM131198:ACM131203 AMI131198:AMI131203 AWE131198:AWE131203 BGA131198:BGA131203 BPW131198:BPW131203 BZS131198:BZS131203 CJO131198:CJO131203 CTK131198:CTK131203 DDG131198:DDG131203 DNC131198:DNC131203 DWY131198:DWY131203 EGU131198:EGU131203 EQQ131198:EQQ131203 FAM131198:FAM131203 FKI131198:FKI131203 FUE131198:FUE131203 GEA131198:GEA131203 GNW131198:GNW131203 GXS131198:GXS131203 HHO131198:HHO131203 HRK131198:HRK131203 IBG131198:IBG131203 ILC131198:ILC131203 IUY131198:IUY131203 JEU131198:JEU131203 JOQ131198:JOQ131203 JYM131198:JYM131203 KII131198:KII131203 KSE131198:KSE131203 LCA131198:LCA131203 LLW131198:LLW131203 LVS131198:LVS131203 MFO131198:MFO131203 MPK131198:MPK131203 MZG131198:MZG131203 NJC131198:NJC131203 NSY131198:NSY131203 OCU131198:OCU131203 OMQ131198:OMQ131203 OWM131198:OWM131203 PGI131198:PGI131203 PQE131198:PQE131203 QAA131198:QAA131203 QJW131198:QJW131203 QTS131198:QTS131203 RDO131198:RDO131203 RNK131198:RNK131203 RXG131198:RXG131203 SHC131198:SHC131203 SQY131198:SQY131203 TAU131198:TAU131203 TKQ131198:TKQ131203 TUM131198:TUM131203 UEI131198:UEI131203 UOE131198:UOE131203 UYA131198:UYA131203 VHW131198:VHW131203 VRS131198:VRS131203 WBO131198:WBO131203 WLK131198:WLK131203 WVG131198:WVG131203 A196734:A196739 IU196734:IU196739 SQ196734:SQ196739 ACM196734:ACM196739 AMI196734:AMI196739 AWE196734:AWE196739 BGA196734:BGA196739 BPW196734:BPW196739 BZS196734:BZS196739 CJO196734:CJO196739 CTK196734:CTK196739 DDG196734:DDG196739 DNC196734:DNC196739 DWY196734:DWY196739 EGU196734:EGU196739 EQQ196734:EQQ196739 FAM196734:FAM196739 FKI196734:FKI196739 FUE196734:FUE196739 GEA196734:GEA196739 GNW196734:GNW196739 GXS196734:GXS196739 HHO196734:HHO196739 HRK196734:HRK196739 IBG196734:IBG196739 ILC196734:ILC196739 IUY196734:IUY196739 JEU196734:JEU196739 JOQ196734:JOQ196739 JYM196734:JYM196739 KII196734:KII196739 KSE196734:KSE196739 LCA196734:LCA196739 LLW196734:LLW196739 LVS196734:LVS196739 MFO196734:MFO196739 MPK196734:MPK196739 MZG196734:MZG196739 NJC196734:NJC196739 NSY196734:NSY196739 OCU196734:OCU196739 OMQ196734:OMQ196739 OWM196734:OWM196739 PGI196734:PGI196739 PQE196734:PQE196739 QAA196734:QAA196739 QJW196734:QJW196739 QTS196734:QTS196739 RDO196734:RDO196739 RNK196734:RNK196739 RXG196734:RXG196739 SHC196734:SHC196739 SQY196734:SQY196739 TAU196734:TAU196739 TKQ196734:TKQ196739 TUM196734:TUM196739 UEI196734:UEI196739 UOE196734:UOE196739 UYA196734:UYA196739 VHW196734:VHW196739 VRS196734:VRS196739 WBO196734:WBO196739 WLK196734:WLK196739 WVG196734:WVG196739 A262270:A262275 IU262270:IU262275 SQ262270:SQ262275 ACM262270:ACM262275 AMI262270:AMI262275 AWE262270:AWE262275 BGA262270:BGA262275 BPW262270:BPW262275 BZS262270:BZS262275 CJO262270:CJO262275 CTK262270:CTK262275 DDG262270:DDG262275 DNC262270:DNC262275 DWY262270:DWY262275 EGU262270:EGU262275 EQQ262270:EQQ262275 FAM262270:FAM262275 FKI262270:FKI262275 FUE262270:FUE262275 GEA262270:GEA262275 GNW262270:GNW262275 GXS262270:GXS262275 HHO262270:HHO262275 HRK262270:HRK262275 IBG262270:IBG262275 ILC262270:ILC262275 IUY262270:IUY262275 JEU262270:JEU262275 JOQ262270:JOQ262275 JYM262270:JYM262275 KII262270:KII262275 KSE262270:KSE262275 LCA262270:LCA262275 LLW262270:LLW262275 LVS262270:LVS262275 MFO262270:MFO262275 MPK262270:MPK262275 MZG262270:MZG262275 NJC262270:NJC262275 NSY262270:NSY262275 OCU262270:OCU262275 OMQ262270:OMQ262275 OWM262270:OWM262275 PGI262270:PGI262275 PQE262270:PQE262275 QAA262270:QAA262275 QJW262270:QJW262275 QTS262270:QTS262275 RDO262270:RDO262275 RNK262270:RNK262275 RXG262270:RXG262275 SHC262270:SHC262275 SQY262270:SQY262275 TAU262270:TAU262275 TKQ262270:TKQ262275 TUM262270:TUM262275 UEI262270:UEI262275 UOE262270:UOE262275 UYA262270:UYA262275 VHW262270:VHW262275 VRS262270:VRS262275 WBO262270:WBO262275 WLK262270:WLK262275 WVG262270:WVG262275 A327806:A327811 IU327806:IU327811 SQ327806:SQ327811 ACM327806:ACM327811 AMI327806:AMI327811 AWE327806:AWE327811 BGA327806:BGA327811 BPW327806:BPW327811 BZS327806:BZS327811 CJO327806:CJO327811 CTK327806:CTK327811 DDG327806:DDG327811 DNC327806:DNC327811 DWY327806:DWY327811 EGU327806:EGU327811 EQQ327806:EQQ327811 FAM327806:FAM327811 FKI327806:FKI327811 FUE327806:FUE327811 GEA327806:GEA327811 GNW327806:GNW327811 GXS327806:GXS327811 HHO327806:HHO327811 HRK327806:HRK327811 IBG327806:IBG327811 ILC327806:ILC327811 IUY327806:IUY327811 JEU327806:JEU327811 JOQ327806:JOQ327811 JYM327806:JYM327811 KII327806:KII327811 KSE327806:KSE327811 LCA327806:LCA327811 LLW327806:LLW327811 LVS327806:LVS327811 MFO327806:MFO327811 MPK327806:MPK327811 MZG327806:MZG327811 NJC327806:NJC327811 NSY327806:NSY327811 OCU327806:OCU327811 OMQ327806:OMQ327811 OWM327806:OWM327811 PGI327806:PGI327811 PQE327806:PQE327811 QAA327806:QAA327811 QJW327806:QJW327811 QTS327806:QTS327811 RDO327806:RDO327811 RNK327806:RNK327811 RXG327806:RXG327811 SHC327806:SHC327811 SQY327806:SQY327811 TAU327806:TAU327811 TKQ327806:TKQ327811 TUM327806:TUM327811 UEI327806:UEI327811 UOE327806:UOE327811 UYA327806:UYA327811 VHW327806:VHW327811 VRS327806:VRS327811 WBO327806:WBO327811 WLK327806:WLK327811 WVG327806:WVG327811 A393342:A393347 IU393342:IU393347 SQ393342:SQ393347 ACM393342:ACM393347 AMI393342:AMI393347 AWE393342:AWE393347 BGA393342:BGA393347 BPW393342:BPW393347 BZS393342:BZS393347 CJO393342:CJO393347 CTK393342:CTK393347 DDG393342:DDG393347 DNC393342:DNC393347 DWY393342:DWY393347 EGU393342:EGU393347 EQQ393342:EQQ393347 FAM393342:FAM393347 FKI393342:FKI393347 FUE393342:FUE393347 GEA393342:GEA393347 GNW393342:GNW393347 GXS393342:GXS393347 HHO393342:HHO393347 HRK393342:HRK393347 IBG393342:IBG393347 ILC393342:ILC393347 IUY393342:IUY393347 JEU393342:JEU393347 JOQ393342:JOQ393347 JYM393342:JYM393347 KII393342:KII393347 KSE393342:KSE393347 LCA393342:LCA393347 LLW393342:LLW393347 LVS393342:LVS393347 MFO393342:MFO393347 MPK393342:MPK393347 MZG393342:MZG393347 NJC393342:NJC393347 NSY393342:NSY393347 OCU393342:OCU393347 OMQ393342:OMQ393347 OWM393342:OWM393347 PGI393342:PGI393347 PQE393342:PQE393347 QAA393342:QAA393347 QJW393342:QJW393347 QTS393342:QTS393347 RDO393342:RDO393347 RNK393342:RNK393347 RXG393342:RXG393347 SHC393342:SHC393347 SQY393342:SQY393347 TAU393342:TAU393347 TKQ393342:TKQ393347 TUM393342:TUM393347 UEI393342:UEI393347 UOE393342:UOE393347 UYA393342:UYA393347 VHW393342:VHW393347 VRS393342:VRS393347 WBO393342:WBO393347 WLK393342:WLK393347 WVG393342:WVG393347 A458878:A458883 IU458878:IU458883 SQ458878:SQ458883 ACM458878:ACM458883 AMI458878:AMI458883 AWE458878:AWE458883 BGA458878:BGA458883 BPW458878:BPW458883 BZS458878:BZS458883 CJO458878:CJO458883 CTK458878:CTK458883 DDG458878:DDG458883 DNC458878:DNC458883 DWY458878:DWY458883 EGU458878:EGU458883 EQQ458878:EQQ458883 FAM458878:FAM458883 FKI458878:FKI458883 FUE458878:FUE458883 GEA458878:GEA458883 GNW458878:GNW458883 GXS458878:GXS458883 HHO458878:HHO458883 HRK458878:HRK458883 IBG458878:IBG458883 ILC458878:ILC458883 IUY458878:IUY458883 JEU458878:JEU458883 JOQ458878:JOQ458883 JYM458878:JYM458883 KII458878:KII458883 KSE458878:KSE458883 LCA458878:LCA458883 LLW458878:LLW458883 LVS458878:LVS458883 MFO458878:MFO458883 MPK458878:MPK458883 MZG458878:MZG458883 NJC458878:NJC458883 NSY458878:NSY458883 OCU458878:OCU458883 OMQ458878:OMQ458883 OWM458878:OWM458883 PGI458878:PGI458883 PQE458878:PQE458883 QAA458878:QAA458883 QJW458878:QJW458883 QTS458878:QTS458883 RDO458878:RDO458883 RNK458878:RNK458883 RXG458878:RXG458883 SHC458878:SHC458883 SQY458878:SQY458883 TAU458878:TAU458883 TKQ458878:TKQ458883 TUM458878:TUM458883 UEI458878:UEI458883 UOE458878:UOE458883 UYA458878:UYA458883 VHW458878:VHW458883 VRS458878:VRS458883 WBO458878:WBO458883 WLK458878:WLK458883 WVG458878:WVG458883 A524414:A524419 IU524414:IU524419 SQ524414:SQ524419 ACM524414:ACM524419 AMI524414:AMI524419 AWE524414:AWE524419 BGA524414:BGA524419 BPW524414:BPW524419 BZS524414:BZS524419 CJO524414:CJO524419 CTK524414:CTK524419 DDG524414:DDG524419 DNC524414:DNC524419 DWY524414:DWY524419 EGU524414:EGU524419 EQQ524414:EQQ524419 FAM524414:FAM524419 FKI524414:FKI524419 FUE524414:FUE524419 GEA524414:GEA524419 GNW524414:GNW524419 GXS524414:GXS524419 HHO524414:HHO524419 HRK524414:HRK524419 IBG524414:IBG524419 ILC524414:ILC524419 IUY524414:IUY524419 JEU524414:JEU524419 JOQ524414:JOQ524419 JYM524414:JYM524419 KII524414:KII524419 KSE524414:KSE524419 LCA524414:LCA524419 LLW524414:LLW524419 LVS524414:LVS524419 MFO524414:MFO524419 MPK524414:MPK524419 MZG524414:MZG524419 NJC524414:NJC524419 NSY524414:NSY524419 OCU524414:OCU524419 OMQ524414:OMQ524419 OWM524414:OWM524419 PGI524414:PGI524419 PQE524414:PQE524419 QAA524414:QAA524419 QJW524414:QJW524419 QTS524414:QTS524419 RDO524414:RDO524419 RNK524414:RNK524419 RXG524414:RXG524419 SHC524414:SHC524419 SQY524414:SQY524419 TAU524414:TAU524419 TKQ524414:TKQ524419 TUM524414:TUM524419 UEI524414:UEI524419 UOE524414:UOE524419 UYA524414:UYA524419 VHW524414:VHW524419 VRS524414:VRS524419 WBO524414:WBO524419 WLK524414:WLK524419 WVG524414:WVG524419 A589950:A589955 IU589950:IU589955 SQ589950:SQ589955 ACM589950:ACM589955 AMI589950:AMI589955 AWE589950:AWE589955 BGA589950:BGA589955 BPW589950:BPW589955 BZS589950:BZS589955 CJO589950:CJO589955 CTK589950:CTK589955 DDG589950:DDG589955 DNC589950:DNC589955 DWY589950:DWY589955 EGU589950:EGU589955 EQQ589950:EQQ589955 FAM589950:FAM589955 FKI589950:FKI589955 FUE589950:FUE589955 GEA589950:GEA589955 GNW589950:GNW589955 GXS589950:GXS589955 HHO589950:HHO589955 HRK589950:HRK589955 IBG589950:IBG589955 ILC589950:ILC589955 IUY589950:IUY589955 JEU589950:JEU589955 JOQ589950:JOQ589955 JYM589950:JYM589955 KII589950:KII589955 KSE589950:KSE589955 LCA589950:LCA589955 LLW589950:LLW589955 LVS589950:LVS589955 MFO589950:MFO589955 MPK589950:MPK589955 MZG589950:MZG589955 NJC589950:NJC589955 NSY589950:NSY589955 OCU589950:OCU589955 OMQ589950:OMQ589955 OWM589950:OWM589955 PGI589950:PGI589955 PQE589950:PQE589955 QAA589950:QAA589955 QJW589950:QJW589955 QTS589950:QTS589955 RDO589950:RDO589955 RNK589950:RNK589955 RXG589950:RXG589955 SHC589950:SHC589955 SQY589950:SQY589955 TAU589950:TAU589955 TKQ589950:TKQ589955 TUM589950:TUM589955 UEI589950:UEI589955 UOE589950:UOE589955 UYA589950:UYA589955 VHW589950:VHW589955 VRS589950:VRS589955 WBO589950:WBO589955 WLK589950:WLK589955 WVG589950:WVG589955 A655486:A655491 IU655486:IU655491 SQ655486:SQ655491 ACM655486:ACM655491 AMI655486:AMI655491 AWE655486:AWE655491 BGA655486:BGA655491 BPW655486:BPW655491 BZS655486:BZS655491 CJO655486:CJO655491 CTK655486:CTK655491 DDG655486:DDG655491 DNC655486:DNC655491 DWY655486:DWY655491 EGU655486:EGU655491 EQQ655486:EQQ655491 FAM655486:FAM655491 FKI655486:FKI655491 FUE655486:FUE655491 GEA655486:GEA655491 GNW655486:GNW655491 GXS655486:GXS655491 HHO655486:HHO655491 HRK655486:HRK655491 IBG655486:IBG655491 ILC655486:ILC655491 IUY655486:IUY655491 JEU655486:JEU655491 JOQ655486:JOQ655491 JYM655486:JYM655491 KII655486:KII655491 KSE655486:KSE655491 LCA655486:LCA655491 LLW655486:LLW655491 LVS655486:LVS655491 MFO655486:MFO655491 MPK655486:MPK655491 MZG655486:MZG655491 NJC655486:NJC655491 NSY655486:NSY655491 OCU655486:OCU655491 OMQ655486:OMQ655491 OWM655486:OWM655491 PGI655486:PGI655491 PQE655486:PQE655491 QAA655486:QAA655491 QJW655486:QJW655491 QTS655486:QTS655491 RDO655486:RDO655491 RNK655486:RNK655491 RXG655486:RXG655491 SHC655486:SHC655491 SQY655486:SQY655491 TAU655486:TAU655491 TKQ655486:TKQ655491 TUM655486:TUM655491 UEI655486:UEI655491 UOE655486:UOE655491 UYA655486:UYA655491 VHW655486:VHW655491 VRS655486:VRS655491 WBO655486:WBO655491 WLK655486:WLK655491 WVG655486:WVG655491 A721022:A721027 IU721022:IU721027 SQ721022:SQ721027 ACM721022:ACM721027 AMI721022:AMI721027 AWE721022:AWE721027 BGA721022:BGA721027 BPW721022:BPW721027 BZS721022:BZS721027 CJO721022:CJO721027 CTK721022:CTK721027 DDG721022:DDG721027 DNC721022:DNC721027 DWY721022:DWY721027 EGU721022:EGU721027 EQQ721022:EQQ721027 FAM721022:FAM721027 FKI721022:FKI721027 FUE721022:FUE721027 GEA721022:GEA721027 GNW721022:GNW721027 GXS721022:GXS721027 HHO721022:HHO721027 HRK721022:HRK721027 IBG721022:IBG721027 ILC721022:ILC721027 IUY721022:IUY721027 JEU721022:JEU721027 JOQ721022:JOQ721027 JYM721022:JYM721027 KII721022:KII721027 KSE721022:KSE721027 LCA721022:LCA721027 LLW721022:LLW721027 LVS721022:LVS721027 MFO721022:MFO721027 MPK721022:MPK721027 MZG721022:MZG721027 NJC721022:NJC721027 NSY721022:NSY721027 OCU721022:OCU721027 OMQ721022:OMQ721027 OWM721022:OWM721027 PGI721022:PGI721027 PQE721022:PQE721027 QAA721022:QAA721027 QJW721022:QJW721027 QTS721022:QTS721027 RDO721022:RDO721027 RNK721022:RNK721027 RXG721022:RXG721027 SHC721022:SHC721027 SQY721022:SQY721027 TAU721022:TAU721027 TKQ721022:TKQ721027 TUM721022:TUM721027 UEI721022:UEI721027 UOE721022:UOE721027 UYA721022:UYA721027 VHW721022:VHW721027 VRS721022:VRS721027 WBO721022:WBO721027 WLK721022:WLK721027 WVG721022:WVG721027 A786558:A786563 IU786558:IU786563 SQ786558:SQ786563 ACM786558:ACM786563 AMI786558:AMI786563 AWE786558:AWE786563 BGA786558:BGA786563 BPW786558:BPW786563 BZS786558:BZS786563 CJO786558:CJO786563 CTK786558:CTK786563 DDG786558:DDG786563 DNC786558:DNC786563 DWY786558:DWY786563 EGU786558:EGU786563 EQQ786558:EQQ786563 FAM786558:FAM786563 FKI786558:FKI786563 FUE786558:FUE786563 GEA786558:GEA786563 GNW786558:GNW786563 GXS786558:GXS786563 HHO786558:HHO786563 HRK786558:HRK786563 IBG786558:IBG786563 ILC786558:ILC786563 IUY786558:IUY786563 JEU786558:JEU786563 JOQ786558:JOQ786563 JYM786558:JYM786563 KII786558:KII786563 KSE786558:KSE786563 LCA786558:LCA786563 LLW786558:LLW786563 LVS786558:LVS786563 MFO786558:MFO786563 MPK786558:MPK786563 MZG786558:MZG786563 NJC786558:NJC786563 NSY786558:NSY786563 OCU786558:OCU786563 OMQ786558:OMQ786563 OWM786558:OWM786563 PGI786558:PGI786563 PQE786558:PQE786563 QAA786558:QAA786563 QJW786558:QJW786563 QTS786558:QTS786563 RDO786558:RDO786563 RNK786558:RNK786563 RXG786558:RXG786563 SHC786558:SHC786563 SQY786558:SQY786563 TAU786558:TAU786563 TKQ786558:TKQ786563 TUM786558:TUM786563 UEI786558:UEI786563 UOE786558:UOE786563 UYA786558:UYA786563 VHW786558:VHW786563 VRS786558:VRS786563 WBO786558:WBO786563 WLK786558:WLK786563 WVG786558:WVG786563 A852094:A852099 IU852094:IU852099 SQ852094:SQ852099 ACM852094:ACM852099 AMI852094:AMI852099 AWE852094:AWE852099 BGA852094:BGA852099 BPW852094:BPW852099 BZS852094:BZS852099 CJO852094:CJO852099 CTK852094:CTK852099 DDG852094:DDG852099 DNC852094:DNC852099 DWY852094:DWY852099 EGU852094:EGU852099 EQQ852094:EQQ852099 FAM852094:FAM852099 FKI852094:FKI852099 FUE852094:FUE852099 GEA852094:GEA852099 GNW852094:GNW852099 GXS852094:GXS852099 HHO852094:HHO852099 HRK852094:HRK852099 IBG852094:IBG852099 ILC852094:ILC852099 IUY852094:IUY852099 JEU852094:JEU852099 JOQ852094:JOQ852099 JYM852094:JYM852099 KII852094:KII852099 KSE852094:KSE852099 LCA852094:LCA852099 LLW852094:LLW852099 LVS852094:LVS852099 MFO852094:MFO852099 MPK852094:MPK852099 MZG852094:MZG852099 NJC852094:NJC852099 NSY852094:NSY852099 OCU852094:OCU852099 OMQ852094:OMQ852099 OWM852094:OWM852099 PGI852094:PGI852099 PQE852094:PQE852099 QAA852094:QAA852099 QJW852094:QJW852099 QTS852094:QTS852099 RDO852094:RDO852099 RNK852094:RNK852099 RXG852094:RXG852099 SHC852094:SHC852099 SQY852094:SQY852099 TAU852094:TAU852099 TKQ852094:TKQ852099 TUM852094:TUM852099 UEI852094:UEI852099 UOE852094:UOE852099 UYA852094:UYA852099 VHW852094:VHW852099 VRS852094:VRS852099 WBO852094:WBO852099 WLK852094:WLK852099 WVG852094:WVG852099 A917630:A917635 IU917630:IU917635 SQ917630:SQ917635 ACM917630:ACM917635 AMI917630:AMI917635 AWE917630:AWE917635 BGA917630:BGA917635 BPW917630:BPW917635 BZS917630:BZS917635 CJO917630:CJO917635 CTK917630:CTK917635 DDG917630:DDG917635 DNC917630:DNC917635 DWY917630:DWY917635 EGU917630:EGU917635 EQQ917630:EQQ917635 FAM917630:FAM917635 FKI917630:FKI917635 FUE917630:FUE917635 GEA917630:GEA917635 GNW917630:GNW917635 GXS917630:GXS917635 HHO917630:HHO917635 HRK917630:HRK917635 IBG917630:IBG917635 ILC917630:ILC917635 IUY917630:IUY917635 JEU917630:JEU917635 JOQ917630:JOQ917635 JYM917630:JYM917635 KII917630:KII917635 KSE917630:KSE917635 LCA917630:LCA917635 LLW917630:LLW917635 LVS917630:LVS917635 MFO917630:MFO917635 MPK917630:MPK917635 MZG917630:MZG917635 NJC917630:NJC917635 NSY917630:NSY917635 OCU917630:OCU917635 OMQ917630:OMQ917635 OWM917630:OWM917635 PGI917630:PGI917635 PQE917630:PQE917635 QAA917630:QAA917635 QJW917630:QJW917635 QTS917630:QTS917635 RDO917630:RDO917635 RNK917630:RNK917635 RXG917630:RXG917635 SHC917630:SHC917635 SQY917630:SQY917635 TAU917630:TAU917635 TKQ917630:TKQ917635 TUM917630:TUM917635 UEI917630:UEI917635 UOE917630:UOE917635 UYA917630:UYA917635 VHW917630:VHW917635 VRS917630:VRS917635 WBO917630:WBO917635 WLK917630:WLK917635 WVG917630:WVG917635 A983166:A983171 IU983166:IU983171 SQ983166:SQ983171 ACM983166:ACM983171 AMI983166:AMI983171 AWE983166:AWE983171 BGA983166:BGA983171 BPW983166:BPW983171 BZS983166:BZS983171 CJO983166:CJO983171 CTK983166:CTK983171 DDG983166:DDG983171 DNC983166:DNC983171 DWY983166:DWY983171 EGU983166:EGU983171 EQQ983166:EQQ983171 FAM983166:FAM983171 FKI983166:FKI983171 FUE983166:FUE983171 GEA983166:GEA983171 GNW983166:GNW983171 GXS983166:GXS983171 HHO983166:HHO983171 HRK983166:HRK983171 IBG983166:IBG983171 ILC983166:ILC983171 IUY983166:IUY983171 JEU983166:JEU983171 JOQ983166:JOQ983171 JYM983166:JYM983171 KII983166:KII983171 KSE983166:KSE983171 LCA983166:LCA983171 LLW983166:LLW983171 LVS983166:LVS983171 MFO983166:MFO983171 MPK983166:MPK983171 MZG983166:MZG983171 NJC983166:NJC983171 NSY983166:NSY983171 OCU983166:OCU983171 OMQ983166:OMQ983171 OWM983166:OWM983171 PGI983166:PGI983171 PQE983166:PQE983171 QAA983166:QAA983171 QJW983166:QJW983171 QTS983166:QTS983171 RDO983166:RDO983171 RNK983166:RNK983171 RXG983166:RXG983171 SHC983166:SHC983171 SQY983166:SQY983171 TAU983166:TAU983171 TKQ983166:TKQ983171 TUM983166:TUM983171 UEI983166:UEI983171 UOE983166:UOE983171 UYA983166:UYA983171 VHW983166:VHW983171 VRS983166:VRS983171 WBO983166:WBO983171 WLK983166:WLK983171 WVG983166:WVG983171 A228:A229 IU228:IU229 SQ228:SQ229 ACM228:ACM229 AMI228:AMI229 AWE228:AWE229 BGA228:BGA229 BPW228:BPW229 BZS228:BZS229 CJO228:CJO229 CTK228:CTK229 DDG228:DDG229 DNC228:DNC229 DWY228:DWY229 EGU228:EGU229 EQQ228:EQQ229 FAM228:FAM229 FKI228:FKI229 FUE228:FUE229 GEA228:GEA229 GNW228:GNW229 GXS228:GXS229 HHO228:HHO229 HRK228:HRK229 IBG228:IBG229 ILC228:ILC229 IUY228:IUY229 JEU228:JEU229 JOQ228:JOQ229 JYM228:JYM229 KII228:KII229 KSE228:KSE229 LCA228:LCA229 LLW228:LLW229 LVS228:LVS229 MFO228:MFO229 MPK228:MPK229 MZG228:MZG229 NJC228:NJC229 NSY228:NSY229 OCU228:OCU229 OMQ228:OMQ229 OWM228:OWM229 PGI228:PGI229 PQE228:PQE229 QAA228:QAA229 QJW228:QJW229 QTS228:QTS229 RDO228:RDO229 RNK228:RNK229 RXG228:RXG229 SHC228:SHC229 SQY228:SQY229 TAU228:TAU229 TKQ228:TKQ229 TUM228:TUM229 UEI228:UEI229 UOE228:UOE229 UYA228:UYA229 VHW228:VHW229 VRS228:VRS229 WBO228:WBO229 WLK228:WLK229 WVG228:WVG229 A65669:A65670 IU65669:IU65670 SQ65669:SQ65670 ACM65669:ACM65670 AMI65669:AMI65670 AWE65669:AWE65670 BGA65669:BGA65670 BPW65669:BPW65670 BZS65669:BZS65670 CJO65669:CJO65670 CTK65669:CTK65670 DDG65669:DDG65670 DNC65669:DNC65670 DWY65669:DWY65670 EGU65669:EGU65670 EQQ65669:EQQ65670 FAM65669:FAM65670 FKI65669:FKI65670 FUE65669:FUE65670 GEA65669:GEA65670 GNW65669:GNW65670 GXS65669:GXS65670 HHO65669:HHO65670 HRK65669:HRK65670 IBG65669:IBG65670 ILC65669:ILC65670 IUY65669:IUY65670 JEU65669:JEU65670 JOQ65669:JOQ65670 JYM65669:JYM65670 KII65669:KII65670 KSE65669:KSE65670 LCA65669:LCA65670 LLW65669:LLW65670 LVS65669:LVS65670 MFO65669:MFO65670 MPK65669:MPK65670 MZG65669:MZG65670 NJC65669:NJC65670 NSY65669:NSY65670 OCU65669:OCU65670 OMQ65669:OMQ65670 OWM65669:OWM65670 PGI65669:PGI65670 PQE65669:PQE65670 QAA65669:QAA65670 QJW65669:QJW65670 QTS65669:QTS65670 RDO65669:RDO65670 RNK65669:RNK65670 RXG65669:RXG65670 SHC65669:SHC65670 SQY65669:SQY65670 TAU65669:TAU65670 TKQ65669:TKQ65670 TUM65669:TUM65670 UEI65669:UEI65670 UOE65669:UOE65670 UYA65669:UYA65670 VHW65669:VHW65670 VRS65669:VRS65670 WBO65669:WBO65670 WLK65669:WLK65670 WVG65669:WVG65670 A131205:A131206 IU131205:IU131206 SQ131205:SQ131206 ACM131205:ACM131206 AMI131205:AMI131206 AWE131205:AWE131206 BGA131205:BGA131206 BPW131205:BPW131206 BZS131205:BZS131206 CJO131205:CJO131206 CTK131205:CTK131206 DDG131205:DDG131206 DNC131205:DNC131206 DWY131205:DWY131206 EGU131205:EGU131206 EQQ131205:EQQ131206 FAM131205:FAM131206 FKI131205:FKI131206 FUE131205:FUE131206 GEA131205:GEA131206 GNW131205:GNW131206 GXS131205:GXS131206 HHO131205:HHO131206 HRK131205:HRK131206 IBG131205:IBG131206 ILC131205:ILC131206 IUY131205:IUY131206 JEU131205:JEU131206 JOQ131205:JOQ131206 JYM131205:JYM131206 KII131205:KII131206 KSE131205:KSE131206 LCA131205:LCA131206 LLW131205:LLW131206 LVS131205:LVS131206 MFO131205:MFO131206 MPK131205:MPK131206 MZG131205:MZG131206 NJC131205:NJC131206 NSY131205:NSY131206 OCU131205:OCU131206 OMQ131205:OMQ131206 OWM131205:OWM131206 PGI131205:PGI131206 PQE131205:PQE131206 QAA131205:QAA131206 QJW131205:QJW131206 QTS131205:QTS131206 RDO131205:RDO131206 RNK131205:RNK131206 RXG131205:RXG131206 SHC131205:SHC131206 SQY131205:SQY131206 TAU131205:TAU131206 TKQ131205:TKQ131206 TUM131205:TUM131206 UEI131205:UEI131206 UOE131205:UOE131206 UYA131205:UYA131206 VHW131205:VHW131206 VRS131205:VRS131206 WBO131205:WBO131206 WLK131205:WLK131206 WVG131205:WVG131206 A196741:A196742 IU196741:IU196742 SQ196741:SQ196742 ACM196741:ACM196742 AMI196741:AMI196742 AWE196741:AWE196742 BGA196741:BGA196742 BPW196741:BPW196742 BZS196741:BZS196742 CJO196741:CJO196742 CTK196741:CTK196742 DDG196741:DDG196742 DNC196741:DNC196742 DWY196741:DWY196742 EGU196741:EGU196742 EQQ196741:EQQ196742 FAM196741:FAM196742 FKI196741:FKI196742 FUE196741:FUE196742 GEA196741:GEA196742 GNW196741:GNW196742 GXS196741:GXS196742 HHO196741:HHO196742 HRK196741:HRK196742 IBG196741:IBG196742 ILC196741:ILC196742 IUY196741:IUY196742 JEU196741:JEU196742 JOQ196741:JOQ196742 JYM196741:JYM196742 KII196741:KII196742 KSE196741:KSE196742 LCA196741:LCA196742 LLW196741:LLW196742 LVS196741:LVS196742 MFO196741:MFO196742 MPK196741:MPK196742 MZG196741:MZG196742 NJC196741:NJC196742 NSY196741:NSY196742 OCU196741:OCU196742 OMQ196741:OMQ196742 OWM196741:OWM196742 PGI196741:PGI196742 PQE196741:PQE196742 QAA196741:QAA196742 QJW196741:QJW196742 QTS196741:QTS196742 RDO196741:RDO196742 RNK196741:RNK196742 RXG196741:RXG196742 SHC196741:SHC196742 SQY196741:SQY196742 TAU196741:TAU196742 TKQ196741:TKQ196742 TUM196741:TUM196742 UEI196741:UEI196742 UOE196741:UOE196742 UYA196741:UYA196742 VHW196741:VHW196742 VRS196741:VRS196742 WBO196741:WBO196742 WLK196741:WLK196742 WVG196741:WVG196742 A262277:A262278 IU262277:IU262278 SQ262277:SQ262278 ACM262277:ACM262278 AMI262277:AMI262278 AWE262277:AWE262278 BGA262277:BGA262278 BPW262277:BPW262278 BZS262277:BZS262278 CJO262277:CJO262278 CTK262277:CTK262278 DDG262277:DDG262278 DNC262277:DNC262278 DWY262277:DWY262278 EGU262277:EGU262278 EQQ262277:EQQ262278 FAM262277:FAM262278 FKI262277:FKI262278 FUE262277:FUE262278 GEA262277:GEA262278 GNW262277:GNW262278 GXS262277:GXS262278 HHO262277:HHO262278 HRK262277:HRK262278 IBG262277:IBG262278 ILC262277:ILC262278 IUY262277:IUY262278 JEU262277:JEU262278 JOQ262277:JOQ262278 JYM262277:JYM262278 KII262277:KII262278 KSE262277:KSE262278 LCA262277:LCA262278 LLW262277:LLW262278 LVS262277:LVS262278 MFO262277:MFO262278 MPK262277:MPK262278 MZG262277:MZG262278 NJC262277:NJC262278 NSY262277:NSY262278 OCU262277:OCU262278 OMQ262277:OMQ262278 OWM262277:OWM262278 PGI262277:PGI262278 PQE262277:PQE262278 QAA262277:QAA262278 QJW262277:QJW262278 QTS262277:QTS262278 RDO262277:RDO262278 RNK262277:RNK262278 RXG262277:RXG262278 SHC262277:SHC262278 SQY262277:SQY262278 TAU262277:TAU262278 TKQ262277:TKQ262278 TUM262277:TUM262278 UEI262277:UEI262278 UOE262277:UOE262278 UYA262277:UYA262278 VHW262277:VHW262278 VRS262277:VRS262278 WBO262277:WBO262278 WLK262277:WLK262278 WVG262277:WVG262278 A327813:A327814 IU327813:IU327814 SQ327813:SQ327814 ACM327813:ACM327814 AMI327813:AMI327814 AWE327813:AWE327814 BGA327813:BGA327814 BPW327813:BPW327814 BZS327813:BZS327814 CJO327813:CJO327814 CTK327813:CTK327814 DDG327813:DDG327814 DNC327813:DNC327814 DWY327813:DWY327814 EGU327813:EGU327814 EQQ327813:EQQ327814 FAM327813:FAM327814 FKI327813:FKI327814 FUE327813:FUE327814 GEA327813:GEA327814 GNW327813:GNW327814 GXS327813:GXS327814 HHO327813:HHO327814 HRK327813:HRK327814 IBG327813:IBG327814 ILC327813:ILC327814 IUY327813:IUY327814 JEU327813:JEU327814 JOQ327813:JOQ327814 JYM327813:JYM327814 KII327813:KII327814 KSE327813:KSE327814 LCA327813:LCA327814 LLW327813:LLW327814 LVS327813:LVS327814 MFO327813:MFO327814 MPK327813:MPK327814 MZG327813:MZG327814 NJC327813:NJC327814 NSY327813:NSY327814 OCU327813:OCU327814 OMQ327813:OMQ327814 OWM327813:OWM327814 PGI327813:PGI327814 PQE327813:PQE327814 QAA327813:QAA327814 QJW327813:QJW327814 QTS327813:QTS327814 RDO327813:RDO327814 RNK327813:RNK327814 RXG327813:RXG327814 SHC327813:SHC327814 SQY327813:SQY327814 TAU327813:TAU327814 TKQ327813:TKQ327814 TUM327813:TUM327814 UEI327813:UEI327814 UOE327813:UOE327814 UYA327813:UYA327814 VHW327813:VHW327814 VRS327813:VRS327814 WBO327813:WBO327814 WLK327813:WLK327814 WVG327813:WVG327814 A393349:A393350 IU393349:IU393350 SQ393349:SQ393350 ACM393349:ACM393350 AMI393349:AMI393350 AWE393349:AWE393350 BGA393349:BGA393350 BPW393349:BPW393350 BZS393349:BZS393350 CJO393349:CJO393350 CTK393349:CTK393350 DDG393349:DDG393350 DNC393349:DNC393350 DWY393349:DWY393350 EGU393349:EGU393350 EQQ393349:EQQ393350 FAM393349:FAM393350 FKI393349:FKI393350 FUE393349:FUE393350 GEA393349:GEA393350 GNW393349:GNW393350 GXS393349:GXS393350 HHO393349:HHO393350 HRK393349:HRK393350 IBG393349:IBG393350 ILC393349:ILC393350 IUY393349:IUY393350 JEU393349:JEU393350 JOQ393349:JOQ393350 JYM393349:JYM393350 KII393349:KII393350 KSE393349:KSE393350 LCA393349:LCA393350 LLW393349:LLW393350 LVS393349:LVS393350 MFO393349:MFO393350 MPK393349:MPK393350 MZG393349:MZG393350 NJC393349:NJC393350 NSY393349:NSY393350 OCU393349:OCU393350 OMQ393349:OMQ393350 OWM393349:OWM393350 PGI393349:PGI393350 PQE393349:PQE393350 QAA393349:QAA393350 QJW393349:QJW393350 QTS393349:QTS393350 RDO393349:RDO393350 RNK393349:RNK393350 RXG393349:RXG393350 SHC393349:SHC393350 SQY393349:SQY393350 TAU393349:TAU393350 TKQ393349:TKQ393350 TUM393349:TUM393350 UEI393349:UEI393350 UOE393349:UOE393350 UYA393349:UYA393350 VHW393349:VHW393350 VRS393349:VRS393350 WBO393349:WBO393350 WLK393349:WLK393350 WVG393349:WVG393350 A458885:A458886 IU458885:IU458886 SQ458885:SQ458886 ACM458885:ACM458886 AMI458885:AMI458886 AWE458885:AWE458886 BGA458885:BGA458886 BPW458885:BPW458886 BZS458885:BZS458886 CJO458885:CJO458886 CTK458885:CTK458886 DDG458885:DDG458886 DNC458885:DNC458886 DWY458885:DWY458886 EGU458885:EGU458886 EQQ458885:EQQ458886 FAM458885:FAM458886 FKI458885:FKI458886 FUE458885:FUE458886 GEA458885:GEA458886 GNW458885:GNW458886 GXS458885:GXS458886 HHO458885:HHO458886 HRK458885:HRK458886 IBG458885:IBG458886 ILC458885:ILC458886 IUY458885:IUY458886 JEU458885:JEU458886 JOQ458885:JOQ458886 JYM458885:JYM458886 KII458885:KII458886 KSE458885:KSE458886 LCA458885:LCA458886 LLW458885:LLW458886 LVS458885:LVS458886 MFO458885:MFO458886 MPK458885:MPK458886 MZG458885:MZG458886 NJC458885:NJC458886 NSY458885:NSY458886 OCU458885:OCU458886 OMQ458885:OMQ458886 OWM458885:OWM458886 PGI458885:PGI458886 PQE458885:PQE458886 QAA458885:QAA458886 QJW458885:QJW458886 QTS458885:QTS458886 RDO458885:RDO458886 RNK458885:RNK458886 RXG458885:RXG458886 SHC458885:SHC458886 SQY458885:SQY458886 TAU458885:TAU458886 TKQ458885:TKQ458886 TUM458885:TUM458886 UEI458885:UEI458886 UOE458885:UOE458886 UYA458885:UYA458886 VHW458885:VHW458886 VRS458885:VRS458886 WBO458885:WBO458886 WLK458885:WLK458886 WVG458885:WVG458886 A524421:A524422 IU524421:IU524422 SQ524421:SQ524422 ACM524421:ACM524422 AMI524421:AMI524422 AWE524421:AWE524422 BGA524421:BGA524422 BPW524421:BPW524422 BZS524421:BZS524422 CJO524421:CJO524422 CTK524421:CTK524422 DDG524421:DDG524422 DNC524421:DNC524422 DWY524421:DWY524422 EGU524421:EGU524422 EQQ524421:EQQ524422 FAM524421:FAM524422 FKI524421:FKI524422 FUE524421:FUE524422 GEA524421:GEA524422 GNW524421:GNW524422 GXS524421:GXS524422 HHO524421:HHO524422 HRK524421:HRK524422 IBG524421:IBG524422 ILC524421:ILC524422 IUY524421:IUY524422 JEU524421:JEU524422 JOQ524421:JOQ524422 JYM524421:JYM524422 KII524421:KII524422 KSE524421:KSE524422 LCA524421:LCA524422 LLW524421:LLW524422 LVS524421:LVS524422 MFO524421:MFO524422 MPK524421:MPK524422 MZG524421:MZG524422 NJC524421:NJC524422 NSY524421:NSY524422 OCU524421:OCU524422 OMQ524421:OMQ524422 OWM524421:OWM524422 PGI524421:PGI524422 PQE524421:PQE524422 QAA524421:QAA524422 QJW524421:QJW524422 QTS524421:QTS524422 RDO524421:RDO524422 RNK524421:RNK524422 RXG524421:RXG524422 SHC524421:SHC524422 SQY524421:SQY524422 TAU524421:TAU524422 TKQ524421:TKQ524422 TUM524421:TUM524422 UEI524421:UEI524422 UOE524421:UOE524422 UYA524421:UYA524422 VHW524421:VHW524422 VRS524421:VRS524422 WBO524421:WBO524422 WLK524421:WLK524422 WVG524421:WVG524422 A589957:A589958 IU589957:IU589958 SQ589957:SQ589958 ACM589957:ACM589958 AMI589957:AMI589958 AWE589957:AWE589958 BGA589957:BGA589958 BPW589957:BPW589958 BZS589957:BZS589958 CJO589957:CJO589958 CTK589957:CTK589958 DDG589957:DDG589958 DNC589957:DNC589958 DWY589957:DWY589958 EGU589957:EGU589958 EQQ589957:EQQ589958 FAM589957:FAM589958 FKI589957:FKI589958 FUE589957:FUE589958 GEA589957:GEA589958 GNW589957:GNW589958 GXS589957:GXS589958 HHO589957:HHO589958 HRK589957:HRK589958 IBG589957:IBG589958 ILC589957:ILC589958 IUY589957:IUY589958 JEU589957:JEU589958 JOQ589957:JOQ589958 JYM589957:JYM589958 KII589957:KII589958 KSE589957:KSE589958 LCA589957:LCA589958 LLW589957:LLW589958 LVS589957:LVS589958 MFO589957:MFO589958 MPK589957:MPK589958 MZG589957:MZG589958 NJC589957:NJC589958 NSY589957:NSY589958 OCU589957:OCU589958 OMQ589957:OMQ589958 OWM589957:OWM589958 PGI589957:PGI589958 PQE589957:PQE589958 QAA589957:QAA589958 QJW589957:QJW589958 QTS589957:QTS589958 RDO589957:RDO589958 RNK589957:RNK589958 RXG589957:RXG589958 SHC589957:SHC589958 SQY589957:SQY589958 TAU589957:TAU589958 TKQ589957:TKQ589958 TUM589957:TUM589958 UEI589957:UEI589958 UOE589957:UOE589958 UYA589957:UYA589958 VHW589957:VHW589958 VRS589957:VRS589958 WBO589957:WBO589958 WLK589957:WLK589958 WVG589957:WVG589958 A655493:A655494 IU655493:IU655494 SQ655493:SQ655494 ACM655493:ACM655494 AMI655493:AMI655494 AWE655493:AWE655494 BGA655493:BGA655494 BPW655493:BPW655494 BZS655493:BZS655494 CJO655493:CJO655494 CTK655493:CTK655494 DDG655493:DDG655494 DNC655493:DNC655494 DWY655493:DWY655494 EGU655493:EGU655494 EQQ655493:EQQ655494 FAM655493:FAM655494 FKI655493:FKI655494 FUE655493:FUE655494 GEA655493:GEA655494 GNW655493:GNW655494 GXS655493:GXS655494 HHO655493:HHO655494 HRK655493:HRK655494 IBG655493:IBG655494 ILC655493:ILC655494 IUY655493:IUY655494 JEU655493:JEU655494 JOQ655493:JOQ655494 JYM655493:JYM655494 KII655493:KII655494 KSE655493:KSE655494 LCA655493:LCA655494 LLW655493:LLW655494 LVS655493:LVS655494 MFO655493:MFO655494 MPK655493:MPK655494 MZG655493:MZG655494 NJC655493:NJC655494 NSY655493:NSY655494 OCU655493:OCU655494 OMQ655493:OMQ655494 OWM655493:OWM655494 PGI655493:PGI655494 PQE655493:PQE655494 QAA655493:QAA655494 QJW655493:QJW655494 QTS655493:QTS655494 RDO655493:RDO655494 RNK655493:RNK655494 RXG655493:RXG655494 SHC655493:SHC655494 SQY655493:SQY655494 TAU655493:TAU655494 TKQ655493:TKQ655494 TUM655493:TUM655494 UEI655493:UEI655494 UOE655493:UOE655494 UYA655493:UYA655494 VHW655493:VHW655494 VRS655493:VRS655494 WBO655493:WBO655494 WLK655493:WLK655494 WVG655493:WVG655494 A721029:A721030 IU721029:IU721030 SQ721029:SQ721030 ACM721029:ACM721030 AMI721029:AMI721030 AWE721029:AWE721030 BGA721029:BGA721030 BPW721029:BPW721030 BZS721029:BZS721030 CJO721029:CJO721030 CTK721029:CTK721030 DDG721029:DDG721030 DNC721029:DNC721030 DWY721029:DWY721030 EGU721029:EGU721030 EQQ721029:EQQ721030 FAM721029:FAM721030 FKI721029:FKI721030 FUE721029:FUE721030 GEA721029:GEA721030 GNW721029:GNW721030 GXS721029:GXS721030 HHO721029:HHO721030 HRK721029:HRK721030 IBG721029:IBG721030 ILC721029:ILC721030 IUY721029:IUY721030 JEU721029:JEU721030 JOQ721029:JOQ721030 JYM721029:JYM721030 KII721029:KII721030 KSE721029:KSE721030 LCA721029:LCA721030 LLW721029:LLW721030 LVS721029:LVS721030 MFO721029:MFO721030 MPK721029:MPK721030 MZG721029:MZG721030 NJC721029:NJC721030 NSY721029:NSY721030 OCU721029:OCU721030 OMQ721029:OMQ721030 OWM721029:OWM721030 PGI721029:PGI721030 PQE721029:PQE721030 QAA721029:QAA721030 QJW721029:QJW721030 QTS721029:QTS721030 RDO721029:RDO721030 RNK721029:RNK721030 RXG721029:RXG721030 SHC721029:SHC721030 SQY721029:SQY721030 TAU721029:TAU721030 TKQ721029:TKQ721030 TUM721029:TUM721030 UEI721029:UEI721030 UOE721029:UOE721030 UYA721029:UYA721030 VHW721029:VHW721030 VRS721029:VRS721030 WBO721029:WBO721030 WLK721029:WLK721030 WVG721029:WVG721030 A786565:A786566 IU786565:IU786566 SQ786565:SQ786566 ACM786565:ACM786566 AMI786565:AMI786566 AWE786565:AWE786566 BGA786565:BGA786566 BPW786565:BPW786566 BZS786565:BZS786566 CJO786565:CJO786566 CTK786565:CTK786566 DDG786565:DDG786566 DNC786565:DNC786566 DWY786565:DWY786566 EGU786565:EGU786566 EQQ786565:EQQ786566 FAM786565:FAM786566 FKI786565:FKI786566 FUE786565:FUE786566 GEA786565:GEA786566 GNW786565:GNW786566 GXS786565:GXS786566 HHO786565:HHO786566 HRK786565:HRK786566 IBG786565:IBG786566 ILC786565:ILC786566 IUY786565:IUY786566 JEU786565:JEU786566 JOQ786565:JOQ786566 JYM786565:JYM786566 KII786565:KII786566 KSE786565:KSE786566 LCA786565:LCA786566 LLW786565:LLW786566 LVS786565:LVS786566 MFO786565:MFO786566 MPK786565:MPK786566 MZG786565:MZG786566 NJC786565:NJC786566 NSY786565:NSY786566 OCU786565:OCU786566 OMQ786565:OMQ786566 OWM786565:OWM786566 PGI786565:PGI786566 PQE786565:PQE786566 QAA786565:QAA786566 QJW786565:QJW786566 QTS786565:QTS786566 RDO786565:RDO786566 RNK786565:RNK786566 RXG786565:RXG786566 SHC786565:SHC786566 SQY786565:SQY786566 TAU786565:TAU786566 TKQ786565:TKQ786566 TUM786565:TUM786566 UEI786565:UEI786566 UOE786565:UOE786566 UYA786565:UYA786566 VHW786565:VHW786566 VRS786565:VRS786566 WBO786565:WBO786566 WLK786565:WLK786566 WVG786565:WVG786566 A852101:A852102 IU852101:IU852102 SQ852101:SQ852102 ACM852101:ACM852102 AMI852101:AMI852102 AWE852101:AWE852102 BGA852101:BGA852102 BPW852101:BPW852102 BZS852101:BZS852102 CJO852101:CJO852102 CTK852101:CTK852102 DDG852101:DDG852102 DNC852101:DNC852102 DWY852101:DWY852102 EGU852101:EGU852102 EQQ852101:EQQ852102 FAM852101:FAM852102 FKI852101:FKI852102 FUE852101:FUE852102 GEA852101:GEA852102 GNW852101:GNW852102 GXS852101:GXS852102 HHO852101:HHO852102 HRK852101:HRK852102 IBG852101:IBG852102 ILC852101:ILC852102 IUY852101:IUY852102 JEU852101:JEU852102 JOQ852101:JOQ852102 JYM852101:JYM852102 KII852101:KII852102 KSE852101:KSE852102 LCA852101:LCA852102 LLW852101:LLW852102 LVS852101:LVS852102 MFO852101:MFO852102 MPK852101:MPK852102 MZG852101:MZG852102 NJC852101:NJC852102 NSY852101:NSY852102 OCU852101:OCU852102 OMQ852101:OMQ852102 OWM852101:OWM852102 PGI852101:PGI852102 PQE852101:PQE852102 QAA852101:QAA852102 QJW852101:QJW852102 QTS852101:QTS852102 RDO852101:RDO852102 RNK852101:RNK852102 RXG852101:RXG852102 SHC852101:SHC852102 SQY852101:SQY852102 TAU852101:TAU852102 TKQ852101:TKQ852102 TUM852101:TUM852102 UEI852101:UEI852102 UOE852101:UOE852102 UYA852101:UYA852102 VHW852101:VHW852102 VRS852101:VRS852102 WBO852101:WBO852102 WLK852101:WLK852102 WVG852101:WVG852102 A917637:A917638 IU917637:IU917638 SQ917637:SQ917638 ACM917637:ACM917638 AMI917637:AMI917638 AWE917637:AWE917638 BGA917637:BGA917638 BPW917637:BPW917638 BZS917637:BZS917638 CJO917637:CJO917638 CTK917637:CTK917638 DDG917637:DDG917638 DNC917637:DNC917638 DWY917637:DWY917638 EGU917637:EGU917638 EQQ917637:EQQ917638 FAM917637:FAM917638 FKI917637:FKI917638 FUE917637:FUE917638 GEA917637:GEA917638 GNW917637:GNW917638 GXS917637:GXS917638 HHO917637:HHO917638 HRK917637:HRK917638 IBG917637:IBG917638 ILC917637:ILC917638 IUY917637:IUY917638 JEU917637:JEU917638 JOQ917637:JOQ917638 JYM917637:JYM917638 KII917637:KII917638 KSE917637:KSE917638 LCA917637:LCA917638 LLW917637:LLW917638 LVS917637:LVS917638 MFO917637:MFO917638 MPK917637:MPK917638 MZG917637:MZG917638 NJC917637:NJC917638 NSY917637:NSY917638 OCU917637:OCU917638 OMQ917637:OMQ917638 OWM917637:OWM917638 PGI917637:PGI917638 PQE917637:PQE917638 QAA917637:QAA917638 QJW917637:QJW917638 QTS917637:QTS917638 RDO917637:RDO917638 RNK917637:RNK917638 RXG917637:RXG917638 SHC917637:SHC917638 SQY917637:SQY917638 TAU917637:TAU917638 TKQ917637:TKQ917638 TUM917637:TUM917638 UEI917637:UEI917638 UOE917637:UOE917638 UYA917637:UYA917638 VHW917637:VHW917638 VRS917637:VRS917638 WBO917637:WBO917638 WLK917637:WLK917638 WVG917637:WVG917638 A983173:A983174 IU983173:IU983174 SQ983173:SQ983174 ACM983173:ACM983174 AMI983173:AMI983174 AWE983173:AWE983174 BGA983173:BGA983174 BPW983173:BPW983174 BZS983173:BZS983174 CJO983173:CJO983174 CTK983173:CTK983174 DDG983173:DDG983174 DNC983173:DNC983174 DWY983173:DWY983174 EGU983173:EGU983174 EQQ983173:EQQ983174 FAM983173:FAM983174 FKI983173:FKI983174 FUE983173:FUE983174 GEA983173:GEA983174 GNW983173:GNW983174 GXS983173:GXS983174 HHO983173:HHO983174 HRK983173:HRK983174 IBG983173:IBG983174 ILC983173:ILC983174 IUY983173:IUY983174 JEU983173:JEU983174 JOQ983173:JOQ983174 JYM983173:JYM983174 KII983173:KII983174 KSE983173:KSE983174 LCA983173:LCA983174 LLW983173:LLW983174 LVS983173:LVS983174 MFO983173:MFO983174 MPK983173:MPK983174 MZG983173:MZG983174 NJC983173:NJC983174 NSY983173:NSY983174 OCU983173:OCU983174 OMQ983173:OMQ983174 OWM983173:OWM983174 PGI983173:PGI983174 PQE983173:PQE983174 QAA983173:QAA983174 QJW983173:QJW983174 QTS983173:QTS983174 RDO983173:RDO983174 RNK983173:RNK983174 RXG983173:RXG983174 SHC983173:SHC983174 SQY983173:SQY983174 TAU983173:TAU983174 TKQ983173:TKQ983174 TUM983173:TUM983174 UEI983173:UEI983174 UOE983173:UOE983174 UYA983173:UYA983174 VHW983173:VHW983174 VRS983173:VRS983174 WBO983173:WBO983174 WLK983173:WLK983174 WVG983173:WVG983174 A231:A233 IU231:IU233 SQ231:SQ233 ACM231:ACM233 AMI231:AMI233 AWE231:AWE233 BGA231:BGA233 BPW231:BPW233 BZS231:BZS233 CJO231:CJO233 CTK231:CTK233 DDG231:DDG233 DNC231:DNC233 DWY231:DWY233 EGU231:EGU233 EQQ231:EQQ233 FAM231:FAM233 FKI231:FKI233 FUE231:FUE233 GEA231:GEA233 GNW231:GNW233 GXS231:GXS233 HHO231:HHO233 HRK231:HRK233 IBG231:IBG233 ILC231:ILC233 IUY231:IUY233 JEU231:JEU233 JOQ231:JOQ233 JYM231:JYM233 KII231:KII233 KSE231:KSE233 LCA231:LCA233 LLW231:LLW233 LVS231:LVS233 MFO231:MFO233 MPK231:MPK233 MZG231:MZG233 NJC231:NJC233 NSY231:NSY233 OCU231:OCU233 OMQ231:OMQ233 OWM231:OWM233 PGI231:PGI233 PQE231:PQE233 QAA231:QAA233 QJW231:QJW233 QTS231:QTS233 RDO231:RDO233 RNK231:RNK233 RXG231:RXG233 SHC231:SHC233 SQY231:SQY233 TAU231:TAU233 TKQ231:TKQ233 TUM231:TUM233 UEI231:UEI233 UOE231:UOE233 UYA231:UYA233 VHW231:VHW233 VRS231:VRS233 WBO231:WBO233 WLK231:WLK233 WVG231:WVG233 A65672:A65674 IU65672:IU65674 SQ65672:SQ65674 ACM65672:ACM65674 AMI65672:AMI65674 AWE65672:AWE65674 BGA65672:BGA65674 BPW65672:BPW65674 BZS65672:BZS65674 CJO65672:CJO65674 CTK65672:CTK65674 DDG65672:DDG65674 DNC65672:DNC65674 DWY65672:DWY65674 EGU65672:EGU65674 EQQ65672:EQQ65674 FAM65672:FAM65674 FKI65672:FKI65674 FUE65672:FUE65674 GEA65672:GEA65674 GNW65672:GNW65674 GXS65672:GXS65674 HHO65672:HHO65674 HRK65672:HRK65674 IBG65672:IBG65674 ILC65672:ILC65674 IUY65672:IUY65674 JEU65672:JEU65674 JOQ65672:JOQ65674 JYM65672:JYM65674 KII65672:KII65674 KSE65672:KSE65674 LCA65672:LCA65674 LLW65672:LLW65674 LVS65672:LVS65674 MFO65672:MFO65674 MPK65672:MPK65674 MZG65672:MZG65674 NJC65672:NJC65674 NSY65672:NSY65674 OCU65672:OCU65674 OMQ65672:OMQ65674 OWM65672:OWM65674 PGI65672:PGI65674 PQE65672:PQE65674 QAA65672:QAA65674 QJW65672:QJW65674 QTS65672:QTS65674 RDO65672:RDO65674 RNK65672:RNK65674 RXG65672:RXG65674 SHC65672:SHC65674 SQY65672:SQY65674 TAU65672:TAU65674 TKQ65672:TKQ65674 TUM65672:TUM65674 UEI65672:UEI65674 UOE65672:UOE65674 UYA65672:UYA65674 VHW65672:VHW65674 VRS65672:VRS65674 WBO65672:WBO65674 WLK65672:WLK65674 WVG65672:WVG65674 A131208:A131210 IU131208:IU131210 SQ131208:SQ131210 ACM131208:ACM131210 AMI131208:AMI131210 AWE131208:AWE131210 BGA131208:BGA131210 BPW131208:BPW131210 BZS131208:BZS131210 CJO131208:CJO131210 CTK131208:CTK131210 DDG131208:DDG131210 DNC131208:DNC131210 DWY131208:DWY131210 EGU131208:EGU131210 EQQ131208:EQQ131210 FAM131208:FAM131210 FKI131208:FKI131210 FUE131208:FUE131210 GEA131208:GEA131210 GNW131208:GNW131210 GXS131208:GXS131210 HHO131208:HHO131210 HRK131208:HRK131210 IBG131208:IBG131210 ILC131208:ILC131210 IUY131208:IUY131210 JEU131208:JEU131210 JOQ131208:JOQ131210 JYM131208:JYM131210 KII131208:KII131210 KSE131208:KSE131210 LCA131208:LCA131210 LLW131208:LLW131210 LVS131208:LVS131210 MFO131208:MFO131210 MPK131208:MPK131210 MZG131208:MZG131210 NJC131208:NJC131210 NSY131208:NSY131210 OCU131208:OCU131210 OMQ131208:OMQ131210 OWM131208:OWM131210 PGI131208:PGI131210 PQE131208:PQE131210 QAA131208:QAA131210 QJW131208:QJW131210 QTS131208:QTS131210 RDO131208:RDO131210 RNK131208:RNK131210 RXG131208:RXG131210 SHC131208:SHC131210 SQY131208:SQY131210 TAU131208:TAU131210 TKQ131208:TKQ131210 TUM131208:TUM131210 UEI131208:UEI131210 UOE131208:UOE131210 UYA131208:UYA131210 VHW131208:VHW131210 VRS131208:VRS131210 WBO131208:WBO131210 WLK131208:WLK131210 WVG131208:WVG131210 A196744:A196746 IU196744:IU196746 SQ196744:SQ196746 ACM196744:ACM196746 AMI196744:AMI196746 AWE196744:AWE196746 BGA196744:BGA196746 BPW196744:BPW196746 BZS196744:BZS196746 CJO196744:CJO196746 CTK196744:CTK196746 DDG196744:DDG196746 DNC196744:DNC196746 DWY196744:DWY196746 EGU196744:EGU196746 EQQ196744:EQQ196746 FAM196744:FAM196746 FKI196744:FKI196746 FUE196744:FUE196746 GEA196744:GEA196746 GNW196744:GNW196746 GXS196744:GXS196746 HHO196744:HHO196746 HRK196744:HRK196746 IBG196744:IBG196746 ILC196744:ILC196746 IUY196744:IUY196746 JEU196744:JEU196746 JOQ196744:JOQ196746 JYM196744:JYM196746 KII196744:KII196746 KSE196744:KSE196746 LCA196744:LCA196746 LLW196744:LLW196746 LVS196744:LVS196746 MFO196744:MFO196746 MPK196744:MPK196746 MZG196744:MZG196746 NJC196744:NJC196746 NSY196744:NSY196746 OCU196744:OCU196746 OMQ196744:OMQ196746 OWM196744:OWM196746 PGI196744:PGI196746 PQE196744:PQE196746 QAA196744:QAA196746 QJW196744:QJW196746 QTS196744:QTS196746 RDO196744:RDO196746 RNK196744:RNK196746 RXG196744:RXG196746 SHC196744:SHC196746 SQY196744:SQY196746 TAU196744:TAU196746 TKQ196744:TKQ196746 TUM196744:TUM196746 UEI196744:UEI196746 UOE196744:UOE196746 UYA196744:UYA196746 VHW196744:VHW196746 VRS196744:VRS196746 WBO196744:WBO196746 WLK196744:WLK196746 WVG196744:WVG196746 A262280:A262282 IU262280:IU262282 SQ262280:SQ262282 ACM262280:ACM262282 AMI262280:AMI262282 AWE262280:AWE262282 BGA262280:BGA262282 BPW262280:BPW262282 BZS262280:BZS262282 CJO262280:CJO262282 CTK262280:CTK262282 DDG262280:DDG262282 DNC262280:DNC262282 DWY262280:DWY262282 EGU262280:EGU262282 EQQ262280:EQQ262282 FAM262280:FAM262282 FKI262280:FKI262282 FUE262280:FUE262282 GEA262280:GEA262282 GNW262280:GNW262282 GXS262280:GXS262282 HHO262280:HHO262282 HRK262280:HRK262282 IBG262280:IBG262282 ILC262280:ILC262282 IUY262280:IUY262282 JEU262280:JEU262282 JOQ262280:JOQ262282 JYM262280:JYM262282 KII262280:KII262282 KSE262280:KSE262282 LCA262280:LCA262282 LLW262280:LLW262282 LVS262280:LVS262282 MFO262280:MFO262282 MPK262280:MPK262282 MZG262280:MZG262282 NJC262280:NJC262282 NSY262280:NSY262282 OCU262280:OCU262282 OMQ262280:OMQ262282 OWM262280:OWM262282 PGI262280:PGI262282 PQE262280:PQE262282 QAA262280:QAA262282 QJW262280:QJW262282 QTS262280:QTS262282 RDO262280:RDO262282 RNK262280:RNK262282 RXG262280:RXG262282 SHC262280:SHC262282 SQY262280:SQY262282 TAU262280:TAU262282 TKQ262280:TKQ262282 TUM262280:TUM262282 UEI262280:UEI262282 UOE262280:UOE262282 UYA262280:UYA262282 VHW262280:VHW262282 VRS262280:VRS262282 WBO262280:WBO262282 WLK262280:WLK262282 WVG262280:WVG262282 A327816:A327818 IU327816:IU327818 SQ327816:SQ327818 ACM327816:ACM327818 AMI327816:AMI327818 AWE327816:AWE327818 BGA327816:BGA327818 BPW327816:BPW327818 BZS327816:BZS327818 CJO327816:CJO327818 CTK327816:CTK327818 DDG327816:DDG327818 DNC327816:DNC327818 DWY327816:DWY327818 EGU327816:EGU327818 EQQ327816:EQQ327818 FAM327816:FAM327818 FKI327816:FKI327818 FUE327816:FUE327818 GEA327816:GEA327818 GNW327816:GNW327818 GXS327816:GXS327818 HHO327816:HHO327818 HRK327816:HRK327818 IBG327816:IBG327818 ILC327816:ILC327818 IUY327816:IUY327818 JEU327816:JEU327818 JOQ327816:JOQ327818 JYM327816:JYM327818 KII327816:KII327818 KSE327816:KSE327818 LCA327816:LCA327818 LLW327816:LLW327818 LVS327816:LVS327818 MFO327816:MFO327818 MPK327816:MPK327818 MZG327816:MZG327818 NJC327816:NJC327818 NSY327816:NSY327818 OCU327816:OCU327818 OMQ327816:OMQ327818 OWM327816:OWM327818 PGI327816:PGI327818 PQE327816:PQE327818 QAA327816:QAA327818 QJW327816:QJW327818 QTS327816:QTS327818 RDO327816:RDO327818 RNK327816:RNK327818 RXG327816:RXG327818 SHC327816:SHC327818 SQY327816:SQY327818 TAU327816:TAU327818 TKQ327816:TKQ327818 TUM327816:TUM327818 UEI327816:UEI327818 UOE327816:UOE327818 UYA327816:UYA327818 VHW327816:VHW327818 VRS327816:VRS327818 WBO327816:WBO327818 WLK327816:WLK327818 WVG327816:WVG327818 A393352:A393354 IU393352:IU393354 SQ393352:SQ393354 ACM393352:ACM393354 AMI393352:AMI393354 AWE393352:AWE393354 BGA393352:BGA393354 BPW393352:BPW393354 BZS393352:BZS393354 CJO393352:CJO393354 CTK393352:CTK393354 DDG393352:DDG393354 DNC393352:DNC393354 DWY393352:DWY393354 EGU393352:EGU393354 EQQ393352:EQQ393354 FAM393352:FAM393354 FKI393352:FKI393354 FUE393352:FUE393354 GEA393352:GEA393354 GNW393352:GNW393354 GXS393352:GXS393354 HHO393352:HHO393354 HRK393352:HRK393354 IBG393352:IBG393354 ILC393352:ILC393354 IUY393352:IUY393354 JEU393352:JEU393354 JOQ393352:JOQ393354 JYM393352:JYM393354 KII393352:KII393354 KSE393352:KSE393354 LCA393352:LCA393354 LLW393352:LLW393354 LVS393352:LVS393354 MFO393352:MFO393354 MPK393352:MPK393354 MZG393352:MZG393354 NJC393352:NJC393354 NSY393352:NSY393354 OCU393352:OCU393354 OMQ393352:OMQ393354 OWM393352:OWM393354 PGI393352:PGI393354 PQE393352:PQE393354 QAA393352:QAA393354 QJW393352:QJW393354 QTS393352:QTS393354 RDO393352:RDO393354 RNK393352:RNK393354 RXG393352:RXG393354 SHC393352:SHC393354 SQY393352:SQY393354 TAU393352:TAU393354 TKQ393352:TKQ393354 TUM393352:TUM393354 UEI393352:UEI393354 UOE393352:UOE393354 UYA393352:UYA393354 VHW393352:VHW393354 VRS393352:VRS393354 WBO393352:WBO393354 WLK393352:WLK393354 WVG393352:WVG393354 A458888:A458890 IU458888:IU458890 SQ458888:SQ458890 ACM458888:ACM458890 AMI458888:AMI458890 AWE458888:AWE458890 BGA458888:BGA458890 BPW458888:BPW458890 BZS458888:BZS458890 CJO458888:CJO458890 CTK458888:CTK458890 DDG458888:DDG458890 DNC458888:DNC458890 DWY458888:DWY458890 EGU458888:EGU458890 EQQ458888:EQQ458890 FAM458888:FAM458890 FKI458888:FKI458890 FUE458888:FUE458890 GEA458888:GEA458890 GNW458888:GNW458890 GXS458888:GXS458890 HHO458888:HHO458890 HRK458888:HRK458890 IBG458888:IBG458890 ILC458888:ILC458890 IUY458888:IUY458890 JEU458888:JEU458890 JOQ458888:JOQ458890 JYM458888:JYM458890 KII458888:KII458890 KSE458888:KSE458890 LCA458888:LCA458890 LLW458888:LLW458890 LVS458888:LVS458890 MFO458888:MFO458890 MPK458888:MPK458890 MZG458888:MZG458890 NJC458888:NJC458890 NSY458888:NSY458890 OCU458888:OCU458890 OMQ458888:OMQ458890 OWM458888:OWM458890 PGI458888:PGI458890 PQE458888:PQE458890 QAA458888:QAA458890 QJW458888:QJW458890 QTS458888:QTS458890 RDO458888:RDO458890 RNK458888:RNK458890 RXG458888:RXG458890 SHC458888:SHC458890 SQY458888:SQY458890 TAU458888:TAU458890 TKQ458888:TKQ458890 TUM458888:TUM458890 UEI458888:UEI458890 UOE458888:UOE458890 UYA458888:UYA458890 VHW458888:VHW458890 VRS458888:VRS458890 WBO458888:WBO458890 WLK458888:WLK458890 WVG458888:WVG458890 A524424:A524426 IU524424:IU524426 SQ524424:SQ524426 ACM524424:ACM524426 AMI524424:AMI524426 AWE524424:AWE524426 BGA524424:BGA524426 BPW524424:BPW524426 BZS524424:BZS524426 CJO524424:CJO524426 CTK524424:CTK524426 DDG524424:DDG524426 DNC524424:DNC524426 DWY524424:DWY524426 EGU524424:EGU524426 EQQ524424:EQQ524426 FAM524424:FAM524426 FKI524424:FKI524426 FUE524424:FUE524426 GEA524424:GEA524426 GNW524424:GNW524426 GXS524424:GXS524426 HHO524424:HHO524426 HRK524424:HRK524426 IBG524424:IBG524426 ILC524424:ILC524426 IUY524424:IUY524426 JEU524424:JEU524426 JOQ524424:JOQ524426 JYM524424:JYM524426 KII524424:KII524426 KSE524424:KSE524426 LCA524424:LCA524426 LLW524424:LLW524426 LVS524424:LVS524426 MFO524424:MFO524426 MPK524424:MPK524426 MZG524424:MZG524426 NJC524424:NJC524426 NSY524424:NSY524426 OCU524424:OCU524426 OMQ524424:OMQ524426 OWM524424:OWM524426 PGI524424:PGI524426 PQE524424:PQE524426 QAA524424:QAA524426 QJW524424:QJW524426 QTS524424:QTS524426 RDO524424:RDO524426 RNK524424:RNK524426 RXG524424:RXG524426 SHC524424:SHC524426 SQY524424:SQY524426 TAU524424:TAU524426 TKQ524424:TKQ524426 TUM524424:TUM524426 UEI524424:UEI524426 UOE524424:UOE524426 UYA524424:UYA524426 VHW524424:VHW524426 VRS524424:VRS524426 WBO524424:WBO524426 WLK524424:WLK524426 WVG524424:WVG524426 A589960:A589962 IU589960:IU589962 SQ589960:SQ589962 ACM589960:ACM589962 AMI589960:AMI589962 AWE589960:AWE589962 BGA589960:BGA589962 BPW589960:BPW589962 BZS589960:BZS589962 CJO589960:CJO589962 CTK589960:CTK589962 DDG589960:DDG589962 DNC589960:DNC589962 DWY589960:DWY589962 EGU589960:EGU589962 EQQ589960:EQQ589962 FAM589960:FAM589962 FKI589960:FKI589962 FUE589960:FUE589962 GEA589960:GEA589962 GNW589960:GNW589962 GXS589960:GXS589962 HHO589960:HHO589962 HRK589960:HRK589962 IBG589960:IBG589962 ILC589960:ILC589962 IUY589960:IUY589962 JEU589960:JEU589962 JOQ589960:JOQ589962 JYM589960:JYM589962 KII589960:KII589962 KSE589960:KSE589962 LCA589960:LCA589962 LLW589960:LLW589962 LVS589960:LVS589962 MFO589960:MFO589962 MPK589960:MPK589962 MZG589960:MZG589962 NJC589960:NJC589962 NSY589960:NSY589962 OCU589960:OCU589962 OMQ589960:OMQ589962 OWM589960:OWM589962 PGI589960:PGI589962 PQE589960:PQE589962 QAA589960:QAA589962 QJW589960:QJW589962 QTS589960:QTS589962 RDO589960:RDO589962 RNK589960:RNK589962 RXG589960:RXG589962 SHC589960:SHC589962 SQY589960:SQY589962 TAU589960:TAU589962 TKQ589960:TKQ589962 TUM589960:TUM589962 UEI589960:UEI589962 UOE589960:UOE589962 UYA589960:UYA589962 VHW589960:VHW589962 VRS589960:VRS589962 WBO589960:WBO589962 WLK589960:WLK589962 WVG589960:WVG589962 A655496:A655498 IU655496:IU655498 SQ655496:SQ655498 ACM655496:ACM655498 AMI655496:AMI655498 AWE655496:AWE655498 BGA655496:BGA655498 BPW655496:BPW655498 BZS655496:BZS655498 CJO655496:CJO655498 CTK655496:CTK655498 DDG655496:DDG655498 DNC655496:DNC655498 DWY655496:DWY655498 EGU655496:EGU655498 EQQ655496:EQQ655498 FAM655496:FAM655498 FKI655496:FKI655498 FUE655496:FUE655498 GEA655496:GEA655498 GNW655496:GNW655498 GXS655496:GXS655498 HHO655496:HHO655498 HRK655496:HRK655498 IBG655496:IBG655498 ILC655496:ILC655498 IUY655496:IUY655498 JEU655496:JEU655498 JOQ655496:JOQ655498 JYM655496:JYM655498 KII655496:KII655498 KSE655496:KSE655498 LCA655496:LCA655498 LLW655496:LLW655498 LVS655496:LVS655498 MFO655496:MFO655498 MPK655496:MPK655498 MZG655496:MZG655498 NJC655496:NJC655498 NSY655496:NSY655498 OCU655496:OCU655498 OMQ655496:OMQ655498 OWM655496:OWM655498 PGI655496:PGI655498 PQE655496:PQE655498 QAA655496:QAA655498 QJW655496:QJW655498 QTS655496:QTS655498 RDO655496:RDO655498 RNK655496:RNK655498 RXG655496:RXG655498 SHC655496:SHC655498 SQY655496:SQY655498 TAU655496:TAU655498 TKQ655496:TKQ655498 TUM655496:TUM655498 UEI655496:UEI655498 UOE655496:UOE655498 UYA655496:UYA655498 VHW655496:VHW655498 VRS655496:VRS655498 WBO655496:WBO655498 WLK655496:WLK655498 WVG655496:WVG655498 A721032:A721034 IU721032:IU721034 SQ721032:SQ721034 ACM721032:ACM721034 AMI721032:AMI721034 AWE721032:AWE721034 BGA721032:BGA721034 BPW721032:BPW721034 BZS721032:BZS721034 CJO721032:CJO721034 CTK721032:CTK721034 DDG721032:DDG721034 DNC721032:DNC721034 DWY721032:DWY721034 EGU721032:EGU721034 EQQ721032:EQQ721034 FAM721032:FAM721034 FKI721032:FKI721034 FUE721032:FUE721034 GEA721032:GEA721034 GNW721032:GNW721034 GXS721032:GXS721034 HHO721032:HHO721034 HRK721032:HRK721034 IBG721032:IBG721034 ILC721032:ILC721034 IUY721032:IUY721034 JEU721032:JEU721034 JOQ721032:JOQ721034 JYM721032:JYM721034 KII721032:KII721034 KSE721032:KSE721034 LCA721032:LCA721034 LLW721032:LLW721034 LVS721032:LVS721034 MFO721032:MFO721034 MPK721032:MPK721034 MZG721032:MZG721034 NJC721032:NJC721034 NSY721032:NSY721034 OCU721032:OCU721034 OMQ721032:OMQ721034 OWM721032:OWM721034 PGI721032:PGI721034 PQE721032:PQE721034 QAA721032:QAA721034 QJW721032:QJW721034 QTS721032:QTS721034 RDO721032:RDO721034 RNK721032:RNK721034 RXG721032:RXG721034 SHC721032:SHC721034 SQY721032:SQY721034 TAU721032:TAU721034 TKQ721032:TKQ721034 TUM721032:TUM721034 UEI721032:UEI721034 UOE721032:UOE721034 UYA721032:UYA721034 VHW721032:VHW721034 VRS721032:VRS721034 WBO721032:WBO721034 WLK721032:WLK721034 WVG721032:WVG721034 A786568:A786570 IU786568:IU786570 SQ786568:SQ786570 ACM786568:ACM786570 AMI786568:AMI786570 AWE786568:AWE786570 BGA786568:BGA786570 BPW786568:BPW786570 BZS786568:BZS786570 CJO786568:CJO786570 CTK786568:CTK786570 DDG786568:DDG786570 DNC786568:DNC786570 DWY786568:DWY786570 EGU786568:EGU786570 EQQ786568:EQQ786570 FAM786568:FAM786570 FKI786568:FKI786570 FUE786568:FUE786570 GEA786568:GEA786570 GNW786568:GNW786570 GXS786568:GXS786570 HHO786568:HHO786570 HRK786568:HRK786570 IBG786568:IBG786570 ILC786568:ILC786570 IUY786568:IUY786570 JEU786568:JEU786570 JOQ786568:JOQ786570 JYM786568:JYM786570 KII786568:KII786570 KSE786568:KSE786570 LCA786568:LCA786570 LLW786568:LLW786570 LVS786568:LVS786570 MFO786568:MFO786570 MPK786568:MPK786570 MZG786568:MZG786570 NJC786568:NJC786570 NSY786568:NSY786570 OCU786568:OCU786570 OMQ786568:OMQ786570 OWM786568:OWM786570 PGI786568:PGI786570 PQE786568:PQE786570 QAA786568:QAA786570 QJW786568:QJW786570 QTS786568:QTS786570 RDO786568:RDO786570 RNK786568:RNK786570 RXG786568:RXG786570 SHC786568:SHC786570 SQY786568:SQY786570 TAU786568:TAU786570 TKQ786568:TKQ786570 TUM786568:TUM786570 UEI786568:UEI786570 UOE786568:UOE786570 UYA786568:UYA786570 VHW786568:VHW786570 VRS786568:VRS786570 WBO786568:WBO786570 WLK786568:WLK786570 WVG786568:WVG786570 A852104:A852106 IU852104:IU852106 SQ852104:SQ852106 ACM852104:ACM852106 AMI852104:AMI852106 AWE852104:AWE852106 BGA852104:BGA852106 BPW852104:BPW852106 BZS852104:BZS852106 CJO852104:CJO852106 CTK852104:CTK852106 DDG852104:DDG852106 DNC852104:DNC852106 DWY852104:DWY852106 EGU852104:EGU852106 EQQ852104:EQQ852106 FAM852104:FAM852106 FKI852104:FKI852106 FUE852104:FUE852106 GEA852104:GEA852106 GNW852104:GNW852106 GXS852104:GXS852106 HHO852104:HHO852106 HRK852104:HRK852106 IBG852104:IBG852106 ILC852104:ILC852106 IUY852104:IUY852106 JEU852104:JEU852106 JOQ852104:JOQ852106 JYM852104:JYM852106 KII852104:KII852106 KSE852104:KSE852106 LCA852104:LCA852106 LLW852104:LLW852106 LVS852104:LVS852106 MFO852104:MFO852106 MPK852104:MPK852106 MZG852104:MZG852106 NJC852104:NJC852106 NSY852104:NSY852106 OCU852104:OCU852106 OMQ852104:OMQ852106 OWM852104:OWM852106 PGI852104:PGI852106 PQE852104:PQE852106 QAA852104:QAA852106 QJW852104:QJW852106 QTS852104:QTS852106 RDO852104:RDO852106 RNK852104:RNK852106 RXG852104:RXG852106 SHC852104:SHC852106 SQY852104:SQY852106 TAU852104:TAU852106 TKQ852104:TKQ852106 TUM852104:TUM852106 UEI852104:UEI852106 UOE852104:UOE852106 UYA852104:UYA852106 VHW852104:VHW852106 VRS852104:VRS852106 WBO852104:WBO852106 WLK852104:WLK852106 WVG852104:WVG852106 A917640:A917642 IU917640:IU917642 SQ917640:SQ917642 ACM917640:ACM917642 AMI917640:AMI917642 AWE917640:AWE917642 BGA917640:BGA917642 BPW917640:BPW917642 BZS917640:BZS917642 CJO917640:CJO917642 CTK917640:CTK917642 DDG917640:DDG917642 DNC917640:DNC917642 DWY917640:DWY917642 EGU917640:EGU917642 EQQ917640:EQQ917642 FAM917640:FAM917642 FKI917640:FKI917642 FUE917640:FUE917642 GEA917640:GEA917642 GNW917640:GNW917642 GXS917640:GXS917642 HHO917640:HHO917642 HRK917640:HRK917642 IBG917640:IBG917642 ILC917640:ILC917642 IUY917640:IUY917642 JEU917640:JEU917642 JOQ917640:JOQ917642 JYM917640:JYM917642 KII917640:KII917642 KSE917640:KSE917642 LCA917640:LCA917642 LLW917640:LLW917642 LVS917640:LVS917642 MFO917640:MFO917642 MPK917640:MPK917642 MZG917640:MZG917642 NJC917640:NJC917642 NSY917640:NSY917642 OCU917640:OCU917642 OMQ917640:OMQ917642 OWM917640:OWM917642 PGI917640:PGI917642 PQE917640:PQE917642 QAA917640:QAA917642 QJW917640:QJW917642 QTS917640:QTS917642 RDO917640:RDO917642 RNK917640:RNK917642 RXG917640:RXG917642 SHC917640:SHC917642 SQY917640:SQY917642 TAU917640:TAU917642 TKQ917640:TKQ917642 TUM917640:TUM917642 UEI917640:UEI917642 UOE917640:UOE917642 UYA917640:UYA917642 VHW917640:VHW917642 VRS917640:VRS917642 WBO917640:WBO917642 WLK917640:WLK917642 WVG917640:WVG917642 A983176:A983178 IU983176:IU983178 SQ983176:SQ983178 ACM983176:ACM983178 AMI983176:AMI983178 AWE983176:AWE983178 BGA983176:BGA983178 BPW983176:BPW983178 BZS983176:BZS983178 CJO983176:CJO983178 CTK983176:CTK983178 DDG983176:DDG983178 DNC983176:DNC983178 DWY983176:DWY983178 EGU983176:EGU983178 EQQ983176:EQQ983178 FAM983176:FAM983178 FKI983176:FKI983178 FUE983176:FUE983178 GEA983176:GEA983178 GNW983176:GNW983178 GXS983176:GXS983178 HHO983176:HHO983178 HRK983176:HRK983178 IBG983176:IBG983178 ILC983176:ILC983178 IUY983176:IUY983178 JEU983176:JEU983178 JOQ983176:JOQ983178 JYM983176:JYM983178 KII983176:KII983178 KSE983176:KSE983178 LCA983176:LCA983178 LLW983176:LLW983178 LVS983176:LVS983178 MFO983176:MFO983178 MPK983176:MPK983178 MZG983176:MZG983178 NJC983176:NJC983178 NSY983176:NSY983178 OCU983176:OCU983178 OMQ983176:OMQ983178 OWM983176:OWM983178 PGI983176:PGI983178 PQE983176:PQE983178 QAA983176:QAA983178 QJW983176:QJW983178 QTS983176:QTS983178 RDO983176:RDO983178 RNK983176:RNK983178 RXG983176:RXG983178 SHC983176:SHC983178 SQY983176:SQY983178 TAU983176:TAU983178 TKQ983176:TKQ983178 TUM983176:TUM983178 UEI983176:UEI983178 UOE983176:UOE983178 UYA983176:UYA983178 VHW983176:VHW983178 VRS983176:VRS983178 WBO983176:WBO983178 WLK983176:WLK983178 WVG983176:WVG983178 A235:A236 IU235:IU236 SQ235:SQ236 ACM235:ACM236 AMI235:AMI236 AWE235:AWE236 BGA235:BGA236 BPW235:BPW236 BZS235:BZS236 CJO235:CJO236 CTK235:CTK236 DDG235:DDG236 DNC235:DNC236 DWY235:DWY236 EGU235:EGU236 EQQ235:EQQ236 FAM235:FAM236 FKI235:FKI236 FUE235:FUE236 GEA235:GEA236 GNW235:GNW236 GXS235:GXS236 HHO235:HHO236 HRK235:HRK236 IBG235:IBG236 ILC235:ILC236 IUY235:IUY236 JEU235:JEU236 JOQ235:JOQ236 JYM235:JYM236 KII235:KII236 KSE235:KSE236 LCA235:LCA236 LLW235:LLW236 LVS235:LVS236 MFO235:MFO236 MPK235:MPK236 MZG235:MZG236 NJC235:NJC236 NSY235:NSY236 OCU235:OCU236 OMQ235:OMQ236 OWM235:OWM236 PGI235:PGI236 PQE235:PQE236 QAA235:QAA236 QJW235:QJW236 QTS235:QTS236 RDO235:RDO236 RNK235:RNK236 RXG235:RXG236 SHC235:SHC236 SQY235:SQY236 TAU235:TAU236 TKQ235:TKQ236 TUM235:TUM236 UEI235:UEI236 UOE235:UOE236 UYA235:UYA236 VHW235:VHW236 VRS235:VRS236 WBO235:WBO236 WLK235:WLK236 WVG235:WVG236 A65676:A65677 IU65676:IU65677 SQ65676:SQ65677 ACM65676:ACM65677 AMI65676:AMI65677 AWE65676:AWE65677 BGA65676:BGA65677 BPW65676:BPW65677 BZS65676:BZS65677 CJO65676:CJO65677 CTK65676:CTK65677 DDG65676:DDG65677 DNC65676:DNC65677 DWY65676:DWY65677 EGU65676:EGU65677 EQQ65676:EQQ65677 FAM65676:FAM65677 FKI65676:FKI65677 FUE65676:FUE65677 GEA65676:GEA65677 GNW65676:GNW65677 GXS65676:GXS65677 HHO65676:HHO65677 HRK65676:HRK65677 IBG65676:IBG65677 ILC65676:ILC65677 IUY65676:IUY65677 JEU65676:JEU65677 JOQ65676:JOQ65677 JYM65676:JYM65677 KII65676:KII65677 KSE65676:KSE65677 LCA65676:LCA65677 LLW65676:LLW65677 LVS65676:LVS65677 MFO65676:MFO65677 MPK65676:MPK65677 MZG65676:MZG65677 NJC65676:NJC65677 NSY65676:NSY65677 OCU65676:OCU65677 OMQ65676:OMQ65677 OWM65676:OWM65677 PGI65676:PGI65677 PQE65676:PQE65677 QAA65676:QAA65677 QJW65676:QJW65677 QTS65676:QTS65677 RDO65676:RDO65677 RNK65676:RNK65677 RXG65676:RXG65677 SHC65676:SHC65677 SQY65676:SQY65677 TAU65676:TAU65677 TKQ65676:TKQ65677 TUM65676:TUM65677 UEI65676:UEI65677 UOE65676:UOE65677 UYA65676:UYA65677 VHW65676:VHW65677 VRS65676:VRS65677 WBO65676:WBO65677 WLK65676:WLK65677 WVG65676:WVG65677 A131212:A131213 IU131212:IU131213 SQ131212:SQ131213 ACM131212:ACM131213 AMI131212:AMI131213 AWE131212:AWE131213 BGA131212:BGA131213 BPW131212:BPW131213 BZS131212:BZS131213 CJO131212:CJO131213 CTK131212:CTK131213 DDG131212:DDG131213 DNC131212:DNC131213 DWY131212:DWY131213 EGU131212:EGU131213 EQQ131212:EQQ131213 FAM131212:FAM131213 FKI131212:FKI131213 FUE131212:FUE131213 GEA131212:GEA131213 GNW131212:GNW131213 GXS131212:GXS131213 HHO131212:HHO131213 HRK131212:HRK131213 IBG131212:IBG131213 ILC131212:ILC131213 IUY131212:IUY131213 JEU131212:JEU131213 JOQ131212:JOQ131213 JYM131212:JYM131213 KII131212:KII131213 KSE131212:KSE131213 LCA131212:LCA131213 LLW131212:LLW131213 LVS131212:LVS131213 MFO131212:MFO131213 MPK131212:MPK131213 MZG131212:MZG131213 NJC131212:NJC131213 NSY131212:NSY131213 OCU131212:OCU131213 OMQ131212:OMQ131213 OWM131212:OWM131213 PGI131212:PGI131213 PQE131212:PQE131213 QAA131212:QAA131213 QJW131212:QJW131213 QTS131212:QTS131213 RDO131212:RDO131213 RNK131212:RNK131213 RXG131212:RXG131213 SHC131212:SHC131213 SQY131212:SQY131213 TAU131212:TAU131213 TKQ131212:TKQ131213 TUM131212:TUM131213 UEI131212:UEI131213 UOE131212:UOE131213 UYA131212:UYA131213 VHW131212:VHW131213 VRS131212:VRS131213 WBO131212:WBO131213 WLK131212:WLK131213 WVG131212:WVG131213 A196748:A196749 IU196748:IU196749 SQ196748:SQ196749 ACM196748:ACM196749 AMI196748:AMI196749 AWE196748:AWE196749 BGA196748:BGA196749 BPW196748:BPW196749 BZS196748:BZS196749 CJO196748:CJO196749 CTK196748:CTK196749 DDG196748:DDG196749 DNC196748:DNC196749 DWY196748:DWY196749 EGU196748:EGU196749 EQQ196748:EQQ196749 FAM196748:FAM196749 FKI196748:FKI196749 FUE196748:FUE196749 GEA196748:GEA196749 GNW196748:GNW196749 GXS196748:GXS196749 HHO196748:HHO196749 HRK196748:HRK196749 IBG196748:IBG196749 ILC196748:ILC196749 IUY196748:IUY196749 JEU196748:JEU196749 JOQ196748:JOQ196749 JYM196748:JYM196749 KII196748:KII196749 KSE196748:KSE196749 LCA196748:LCA196749 LLW196748:LLW196749 LVS196748:LVS196749 MFO196748:MFO196749 MPK196748:MPK196749 MZG196748:MZG196749 NJC196748:NJC196749 NSY196748:NSY196749 OCU196748:OCU196749 OMQ196748:OMQ196749 OWM196748:OWM196749 PGI196748:PGI196749 PQE196748:PQE196749 QAA196748:QAA196749 QJW196748:QJW196749 QTS196748:QTS196749 RDO196748:RDO196749 RNK196748:RNK196749 RXG196748:RXG196749 SHC196748:SHC196749 SQY196748:SQY196749 TAU196748:TAU196749 TKQ196748:TKQ196749 TUM196748:TUM196749 UEI196748:UEI196749 UOE196748:UOE196749 UYA196748:UYA196749 VHW196748:VHW196749 VRS196748:VRS196749 WBO196748:WBO196749 WLK196748:WLK196749 WVG196748:WVG196749 A262284:A262285 IU262284:IU262285 SQ262284:SQ262285 ACM262284:ACM262285 AMI262284:AMI262285 AWE262284:AWE262285 BGA262284:BGA262285 BPW262284:BPW262285 BZS262284:BZS262285 CJO262284:CJO262285 CTK262284:CTK262285 DDG262284:DDG262285 DNC262284:DNC262285 DWY262284:DWY262285 EGU262284:EGU262285 EQQ262284:EQQ262285 FAM262284:FAM262285 FKI262284:FKI262285 FUE262284:FUE262285 GEA262284:GEA262285 GNW262284:GNW262285 GXS262284:GXS262285 HHO262284:HHO262285 HRK262284:HRK262285 IBG262284:IBG262285 ILC262284:ILC262285 IUY262284:IUY262285 JEU262284:JEU262285 JOQ262284:JOQ262285 JYM262284:JYM262285 KII262284:KII262285 KSE262284:KSE262285 LCA262284:LCA262285 LLW262284:LLW262285 LVS262284:LVS262285 MFO262284:MFO262285 MPK262284:MPK262285 MZG262284:MZG262285 NJC262284:NJC262285 NSY262284:NSY262285 OCU262284:OCU262285 OMQ262284:OMQ262285 OWM262284:OWM262285 PGI262284:PGI262285 PQE262284:PQE262285 QAA262284:QAA262285 QJW262284:QJW262285 QTS262284:QTS262285 RDO262284:RDO262285 RNK262284:RNK262285 RXG262284:RXG262285 SHC262284:SHC262285 SQY262284:SQY262285 TAU262284:TAU262285 TKQ262284:TKQ262285 TUM262284:TUM262285 UEI262284:UEI262285 UOE262284:UOE262285 UYA262284:UYA262285 VHW262284:VHW262285 VRS262284:VRS262285 WBO262284:WBO262285 WLK262284:WLK262285 WVG262284:WVG262285 A327820:A327821 IU327820:IU327821 SQ327820:SQ327821 ACM327820:ACM327821 AMI327820:AMI327821 AWE327820:AWE327821 BGA327820:BGA327821 BPW327820:BPW327821 BZS327820:BZS327821 CJO327820:CJO327821 CTK327820:CTK327821 DDG327820:DDG327821 DNC327820:DNC327821 DWY327820:DWY327821 EGU327820:EGU327821 EQQ327820:EQQ327821 FAM327820:FAM327821 FKI327820:FKI327821 FUE327820:FUE327821 GEA327820:GEA327821 GNW327820:GNW327821 GXS327820:GXS327821 HHO327820:HHO327821 HRK327820:HRK327821 IBG327820:IBG327821 ILC327820:ILC327821 IUY327820:IUY327821 JEU327820:JEU327821 JOQ327820:JOQ327821 JYM327820:JYM327821 KII327820:KII327821 KSE327820:KSE327821 LCA327820:LCA327821 LLW327820:LLW327821 LVS327820:LVS327821 MFO327820:MFO327821 MPK327820:MPK327821 MZG327820:MZG327821 NJC327820:NJC327821 NSY327820:NSY327821 OCU327820:OCU327821 OMQ327820:OMQ327821 OWM327820:OWM327821 PGI327820:PGI327821 PQE327820:PQE327821 QAA327820:QAA327821 QJW327820:QJW327821 QTS327820:QTS327821 RDO327820:RDO327821 RNK327820:RNK327821 RXG327820:RXG327821 SHC327820:SHC327821 SQY327820:SQY327821 TAU327820:TAU327821 TKQ327820:TKQ327821 TUM327820:TUM327821 UEI327820:UEI327821 UOE327820:UOE327821 UYA327820:UYA327821 VHW327820:VHW327821 VRS327820:VRS327821 WBO327820:WBO327821 WLK327820:WLK327821 WVG327820:WVG327821 A393356:A393357 IU393356:IU393357 SQ393356:SQ393357 ACM393356:ACM393357 AMI393356:AMI393357 AWE393356:AWE393357 BGA393356:BGA393357 BPW393356:BPW393357 BZS393356:BZS393357 CJO393356:CJO393357 CTK393356:CTK393357 DDG393356:DDG393357 DNC393356:DNC393357 DWY393356:DWY393357 EGU393356:EGU393357 EQQ393356:EQQ393357 FAM393356:FAM393357 FKI393356:FKI393357 FUE393356:FUE393357 GEA393356:GEA393357 GNW393356:GNW393357 GXS393356:GXS393357 HHO393356:HHO393357 HRK393356:HRK393357 IBG393356:IBG393357 ILC393356:ILC393357 IUY393356:IUY393357 JEU393356:JEU393357 JOQ393356:JOQ393357 JYM393356:JYM393357 KII393356:KII393357 KSE393356:KSE393357 LCA393356:LCA393357 LLW393356:LLW393357 LVS393356:LVS393357 MFO393356:MFO393357 MPK393356:MPK393357 MZG393356:MZG393357 NJC393356:NJC393357 NSY393356:NSY393357 OCU393356:OCU393357 OMQ393356:OMQ393357 OWM393356:OWM393357 PGI393356:PGI393357 PQE393356:PQE393357 QAA393356:QAA393357 QJW393356:QJW393357 QTS393356:QTS393357 RDO393356:RDO393357 RNK393356:RNK393357 RXG393356:RXG393357 SHC393356:SHC393357 SQY393356:SQY393357 TAU393356:TAU393357 TKQ393356:TKQ393357 TUM393356:TUM393357 UEI393356:UEI393357 UOE393356:UOE393357 UYA393356:UYA393357 VHW393356:VHW393357 VRS393356:VRS393357 WBO393356:WBO393357 WLK393356:WLK393357 WVG393356:WVG393357 A458892:A458893 IU458892:IU458893 SQ458892:SQ458893 ACM458892:ACM458893 AMI458892:AMI458893 AWE458892:AWE458893 BGA458892:BGA458893 BPW458892:BPW458893 BZS458892:BZS458893 CJO458892:CJO458893 CTK458892:CTK458893 DDG458892:DDG458893 DNC458892:DNC458893 DWY458892:DWY458893 EGU458892:EGU458893 EQQ458892:EQQ458893 FAM458892:FAM458893 FKI458892:FKI458893 FUE458892:FUE458893 GEA458892:GEA458893 GNW458892:GNW458893 GXS458892:GXS458893 HHO458892:HHO458893 HRK458892:HRK458893 IBG458892:IBG458893 ILC458892:ILC458893 IUY458892:IUY458893 JEU458892:JEU458893 JOQ458892:JOQ458893 JYM458892:JYM458893 KII458892:KII458893 KSE458892:KSE458893 LCA458892:LCA458893 LLW458892:LLW458893 LVS458892:LVS458893 MFO458892:MFO458893 MPK458892:MPK458893 MZG458892:MZG458893 NJC458892:NJC458893 NSY458892:NSY458893 OCU458892:OCU458893 OMQ458892:OMQ458893 OWM458892:OWM458893 PGI458892:PGI458893 PQE458892:PQE458893 QAA458892:QAA458893 QJW458892:QJW458893 QTS458892:QTS458893 RDO458892:RDO458893 RNK458892:RNK458893 RXG458892:RXG458893 SHC458892:SHC458893 SQY458892:SQY458893 TAU458892:TAU458893 TKQ458892:TKQ458893 TUM458892:TUM458893 UEI458892:UEI458893 UOE458892:UOE458893 UYA458892:UYA458893 VHW458892:VHW458893 VRS458892:VRS458893 WBO458892:WBO458893 WLK458892:WLK458893 WVG458892:WVG458893 A524428:A524429 IU524428:IU524429 SQ524428:SQ524429 ACM524428:ACM524429 AMI524428:AMI524429 AWE524428:AWE524429 BGA524428:BGA524429 BPW524428:BPW524429 BZS524428:BZS524429 CJO524428:CJO524429 CTK524428:CTK524429 DDG524428:DDG524429 DNC524428:DNC524429 DWY524428:DWY524429 EGU524428:EGU524429 EQQ524428:EQQ524429 FAM524428:FAM524429 FKI524428:FKI524429 FUE524428:FUE524429 GEA524428:GEA524429 GNW524428:GNW524429 GXS524428:GXS524429 HHO524428:HHO524429 HRK524428:HRK524429 IBG524428:IBG524429 ILC524428:ILC524429 IUY524428:IUY524429 JEU524428:JEU524429 JOQ524428:JOQ524429 JYM524428:JYM524429 KII524428:KII524429 KSE524428:KSE524429 LCA524428:LCA524429 LLW524428:LLW524429 LVS524428:LVS524429 MFO524428:MFO524429 MPK524428:MPK524429 MZG524428:MZG524429 NJC524428:NJC524429 NSY524428:NSY524429 OCU524428:OCU524429 OMQ524428:OMQ524429 OWM524428:OWM524429 PGI524428:PGI524429 PQE524428:PQE524429 QAA524428:QAA524429 QJW524428:QJW524429 QTS524428:QTS524429 RDO524428:RDO524429 RNK524428:RNK524429 RXG524428:RXG524429 SHC524428:SHC524429 SQY524428:SQY524429 TAU524428:TAU524429 TKQ524428:TKQ524429 TUM524428:TUM524429 UEI524428:UEI524429 UOE524428:UOE524429 UYA524428:UYA524429 VHW524428:VHW524429 VRS524428:VRS524429 WBO524428:WBO524429 WLK524428:WLK524429 WVG524428:WVG524429 A589964:A589965 IU589964:IU589965 SQ589964:SQ589965 ACM589964:ACM589965 AMI589964:AMI589965 AWE589964:AWE589965 BGA589964:BGA589965 BPW589964:BPW589965 BZS589964:BZS589965 CJO589964:CJO589965 CTK589964:CTK589965 DDG589964:DDG589965 DNC589964:DNC589965 DWY589964:DWY589965 EGU589964:EGU589965 EQQ589964:EQQ589965 FAM589964:FAM589965 FKI589964:FKI589965 FUE589964:FUE589965 GEA589964:GEA589965 GNW589964:GNW589965 GXS589964:GXS589965 HHO589964:HHO589965 HRK589964:HRK589965 IBG589964:IBG589965 ILC589964:ILC589965 IUY589964:IUY589965 JEU589964:JEU589965 JOQ589964:JOQ589965 JYM589964:JYM589965 KII589964:KII589965 KSE589964:KSE589965 LCA589964:LCA589965 LLW589964:LLW589965 LVS589964:LVS589965 MFO589964:MFO589965 MPK589964:MPK589965 MZG589964:MZG589965 NJC589964:NJC589965 NSY589964:NSY589965 OCU589964:OCU589965 OMQ589964:OMQ589965 OWM589964:OWM589965 PGI589964:PGI589965 PQE589964:PQE589965 QAA589964:QAA589965 QJW589964:QJW589965 QTS589964:QTS589965 RDO589964:RDO589965 RNK589964:RNK589965 RXG589964:RXG589965 SHC589964:SHC589965 SQY589964:SQY589965 TAU589964:TAU589965 TKQ589964:TKQ589965 TUM589964:TUM589965 UEI589964:UEI589965 UOE589964:UOE589965 UYA589964:UYA589965 VHW589964:VHW589965 VRS589964:VRS589965 WBO589964:WBO589965 WLK589964:WLK589965 WVG589964:WVG589965 A655500:A655501 IU655500:IU655501 SQ655500:SQ655501 ACM655500:ACM655501 AMI655500:AMI655501 AWE655500:AWE655501 BGA655500:BGA655501 BPW655500:BPW655501 BZS655500:BZS655501 CJO655500:CJO655501 CTK655500:CTK655501 DDG655500:DDG655501 DNC655500:DNC655501 DWY655500:DWY655501 EGU655500:EGU655501 EQQ655500:EQQ655501 FAM655500:FAM655501 FKI655500:FKI655501 FUE655500:FUE655501 GEA655500:GEA655501 GNW655500:GNW655501 GXS655500:GXS655501 HHO655500:HHO655501 HRK655500:HRK655501 IBG655500:IBG655501 ILC655500:ILC655501 IUY655500:IUY655501 JEU655500:JEU655501 JOQ655500:JOQ655501 JYM655500:JYM655501 KII655500:KII655501 KSE655500:KSE655501 LCA655500:LCA655501 LLW655500:LLW655501 LVS655500:LVS655501 MFO655500:MFO655501 MPK655500:MPK655501 MZG655500:MZG655501 NJC655500:NJC655501 NSY655500:NSY655501 OCU655500:OCU655501 OMQ655500:OMQ655501 OWM655500:OWM655501 PGI655500:PGI655501 PQE655500:PQE655501 QAA655500:QAA655501 QJW655500:QJW655501 QTS655500:QTS655501 RDO655500:RDO655501 RNK655500:RNK655501 RXG655500:RXG655501 SHC655500:SHC655501 SQY655500:SQY655501 TAU655500:TAU655501 TKQ655500:TKQ655501 TUM655500:TUM655501 UEI655500:UEI655501 UOE655500:UOE655501 UYA655500:UYA655501 VHW655500:VHW655501 VRS655500:VRS655501 WBO655500:WBO655501 WLK655500:WLK655501 WVG655500:WVG655501 A721036:A721037 IU721036:IU721037 SQ721036:SQ721037 ACM721036:ACM721037 AMI721036:AMI721037 AWE721036:AWE721037 BGA721036:BGA721037 BPW721036:BPW721037 BZS721036:BZS721037 CJO721036:CJO721037 CTK721036:CTK721037 DDG721036:DDG721037 DNC721036:DNC721037 DWY721036:DWY721037 EGU721036:EGU721037 EQQ721036:EQQ721037 FAM721036:FAM721037 FKI721036:FKI721037 FUE721036:FUE721037 GEA721036:GEA721037 GNW721036:GNW721037 GXS721036:GXS721037 HHO721036:HHO721037 HRK721036:HRK721037 IBG721036:IBG721037 ILC721036:ILC721037 IUY721036:IUY721037 JEU721036:JEU721037 JOQ721036:JOQ721037 JYM721036:JYM721037 KII721036:KII721037 KSE721036:KSE721037 LCA721036:LCA721037 LLW721036:LLW721037 LVS721036:LVS721037 MFO721036:MFO721037 MPK721036:MPK721037 MZG721036:MZG721037 NJC721036:NJC721037 NSY721036:NSY721037 OCU721036:OCU721037 OMQ721036:OMQ721037 OWM721036:OWM721037 PGI721036:PGI721037 PQE721036:PQE721037 QAA721036:QAA721037 QJW721036:QJW721037 QTS721036:QTS721037 RDO721036:RDO721037 RNK721036:RNK721037 RXG721036:RXG721037 SHC721036:SHC721037 SQY721036:SQY721037 TAU721036:TAU721037 TKQ721036:TKQ721037 TUM721036:TUM721037 UEI721036:UEI721037 UOE721036:UOE721037 UYA721036:UYA721037 VHW721036:VHW721037 VRS721036:VRS721037 WBO721036:WBO721037 WLK721036:WLK721037 WVG721036:WVG721037 A786572:A786573 IU786572:IU786573 SQ786572:SQ786573 ACM786572:ACM786573 AMI786572:AMI786573 AWE786572:AWE786573 BGA786572:BGA786573 BPW786572:BPW786573 BZS786572:BZS786573 CJO786572:CJO786573 CTK786572:CTK786573 DDG786572:DDG786573 DNC786572:DNC786573 DWY786572:DWY786573 EGU786572:EGU786573 EQQ786572:EQQ786573 FAM786572:FAM786573 FKI786572:FKI786573 FUE786572:FUE786573 GEA786572:GEA786573 GNW786572:GNW786573 GXS786572:GXS786573 HHO786572:HHO786573 HRK786572:HRK786573 IBG786572:IBG786573 ILC786572:ILC786573 IUY786572:IUY786573 JEU786572:JEU786573 JOQ786572:JOQ786573 JYM786572:JYM786573 KII786572:KII786573 KSE786572:KSE786573 LCA786572:LCA786573 LLW786572:LLW786573 LVS786572:LVS786573 MFO786572:MFO786573 MPK786572:MPK786573 MZG786572:MZG786573 NJC786572:NJC786573 NSY786572:NSY786573 OCU786572:OCU786573 OMQ786572:OMQ786573 OWM786572:OWM786573 PGI786572:PGI786573 PQE786572:PQE786573 QAA786572:QAA786573 QJW786572:QJW786573 QTS786572:QTS786573 RDO786572:RDO786573 RNK786572:RNK786573 RXG786572:RXG786573 SHC786572:SHC786573 SQY786572:SQY786573 TAU786572:TAU786573 TKQ786572:TKQ786573 TUM786572:TUM786573 UEI786572:UEI786573 UOE786572:UOE786573 UYA786572:UYA786573 VHW786572:VHW786573 VRS786572:VRS786573 WBO786572:WBO786573 WLK786572:WLK786573 WVG786572:WVG786573 A852108:A852109 IU852108:IU852109 SQ852108:SQ852109 ACM852108:ACM852109 AMI852108:AMI852109 AWE852108:AWE852109 BGA852108:BGA852109 BPW852108:BPW852109 BZS852108:BZS852109 CJO852108:CJO852109 CTK852108:CTK852109 DDG852108:DDG852109 DNC852108:DNC852109 DWY852108:DWY852109 EGU852108:EGU852109 EQQ852108:EQQ852109 FAM852108:FAM852109 FKI852108:FKI852109 FUE852108:FUE852109 GEA852108:GEA852109 GNW852108:GNW852109 GXS852108:GXS852109 HHO852108:HHO852109 HRK852108:HRK852109 IBG852108:IBG852109 ILC852108:ILC852109 IUY852108:IUY852109 JEU852108:JEU852109 JOQ852108:JOQ852109 JYM852108:JYM852109 KII852108:KII852109 KSE852108:KSE852109 LCA852108:LCA852109 LLW852108:LLW852109 LVS852108:LVS852109 MFO852108:MFO852109 MPK852108:MPK852109 MZG852108:MZG852109 NJC852108:NJC852109 NSY852108:NSY852109 OCU852108:OCU852109 OMQ852108:OMQ852109 OWM852108:OWM852109 PGI852108:PGI852109 PQE852108:PQE852109 QAA852108:QAA852109 QJW852108:QJW852109 QTS852108:QTS852109 RDO852108:RDO852109 RNK852108:RNK852109 RXG852108:RXG852109 SHC852108:SHC852109 SQY852108:SQY852109 TAU852108:TAU852109 TKQ852108:TKQ852109 TUM852108:TUM852109 UEI852108:UEI852109 UOE852108:UOE852109 UYA852108:UYA852109 VHW852108:VHW852109 VRS852108:VRS852109 WBO852108:WBO852109 WLK852108:WLK852109 WVG852108:WVG852109 A917644:A917645 IU917644:IU917645 SQ917644:SQ917645 ACM917644:ACM917645 AMI917644:AMI917645 AWE917644:AWE917645 BGA917644:BGA917645 BPW917644:BPW917645 BZS917644:BZS917645 CJO917644:CJO917645 CTK917644:CTK917645 DDG917644:DDG917645 DNC917644:DNC917645 DWY917644:DWY917645 EGU917644:EGU917645 EQQ917644:EQQ917645 FAM917644:FAM917645 FKI917644:FKI917645 FUE917644:FUE917645 GEA917644:GEA917645 GNW917644:GNW917645 GXS917644:GXS917645 HHO917644:HHO917645 HRK917644:HRK917645 IBG917644:IBG917645 ILC917644:ILC917645 IUY917644:IUY917645 JEU917644:JEU917645 JOQ917644:JOQ917645 JYM917644:JYM917645 KII917644:KII917645 KSE917644:KSE917645 LCA917644:LCA917645 LLW917644:LLW917645 LVS917644:LVS917645 MFO917644:MFO917645 MPK917644:MPK917645 MZG917644:MZG917645 NJC917644:NJC917645 NSY917644:NSY917645 OCU917644:OCU917645 OMQ917644:OMQ917645 OWM917644:OWM917645 PGI917644:PGI917645 PQE917644:PQE917645 QAA917644:QAA917645 QJW917644:QJW917645 QTS917644:QTS917645 RDO917644:RDO917645 RNK917644:RNK917645 RXG917644:RXG917645 SHC917644:SHC917645 SQY917644:SQY917645 TAU917644:TAU917645 TKQ917644:TKQ917645 TUM917644:TUM917645 UEI917644:UEI917645 UOE917644:UOE917645 UYA917644:UYA917645 VHW917644:VHW917645 VRS917644:VRS917645 WBO917644:WBO917645 WLK917644:WLK917645 WVG917644:WVG917645 A983180:A983181 IU983180:IU983181 SQ983180:SQ983181 ACM983180:ACM983181 AMI983180:AMI983181 AWE983180:AWE983181 BGA983180:BGA983181 BPW983180:BPW983181 BZS983180:BZS983181 CJO983180:CJO983181 CTK983180:CTK983181 DDG983180:DDG983181 DNC983180:DNC983181 DWY983180:DWY983181 EGU983180:EGU983181 EQQ983180:EQQ983181 FAM983180:FAM983181 FKI983180:FKI983181 FUE983180:FUE983181 GEA983180:GEA983181 GNW983180:GNW983181 GXS983180:GXS983181 HHO983180:HHO983181 HRK983180:HRK983181 IBG983180:IBG983181 ILC983180:ILC983181 IUY983180:IUY983181 JEU983180:JEU983181 JOQ983180:JOQ983181 JYM983180:JYM983181 KII983180:KII983181 KSE983180:KSE983181 LCA983180:LCA983181 LLW983180:LLW983181 LVS983180:LVS983181 MFO983180:MFO983181 MPK983180:MPK983181 MZG983180:MZG983181 NJC983180:NJC983181 NSY983180:NSY983181 OCU983180:OCU983181 OMQ983180:OMQ983181 OWM983180:OWM983181 PGI983180:PGI983181 PQE983180:PQE983181 QAA983180:QAA983181 QJW983180:QJW983181 QTS983180:QTS983181 RDO983180:RDO983181 RNK983180:RNK983181 RXG983180:RXG983181 SHC983180:SHC983181 SQY983180:SQY983181 TAU983180:TAU983181 TKQ983180:TKQ983181 TUM983180:TUM983181 UEI983180:UEI983181 UOE983180:UOE983181 UYA983180:UYA983181 VHW983180:VHW983181 VRS983180:VRS983181 WBO983180:WBO983181 WLK983180:WLK983181 WVG983180:WVG983181 A127:A130 IU127:IU130 SQ127:SQ130 ACM127:ACM130 AMI127:AMI130 AWE127:AWE130 BGA127:BGA130 BPW127:BPW130 BZS127:BZS130 CJO127:CJO130 CTK127:CTK130 DDG127:DDG130 DNC127:DNC130 DWY127:DWY130 EGU127:EGU130 EQQ127:EQQ130 FAM127:FAM130 FKI127:FKI130 FUE127:FUE130 GEA127:GEA130 GNW127:GNW130 GXS127:GXS130 HHO127:HHO130 HRK127:HRK130 IBG127:IBG130 ILC127:ILC130 IUY127:IUY130 JEU127:JEU130 JOQ127:JOQ130 JYM127:JYM130 KII127:KII130 KSE127:KSE130 LCA127:LCA130 LLW127:LLW130 LVS127:LVS130 MFO127:MFO130 MPK127:MPK130 MZG127:MZG130 NJC127:NJC130 NSY127:NSY130 OCU127:OCU130 OMQ127:OMQ130 OWM127:OWM130 PGI127:PGI130 PQE127:PQE130 QAA127:QAA130 QJW127:QJW130 QTS127:QTS130 RDO127:RDO130 RNK127:RNK130 RXG127:RXG130 SHC127:SHC130 SQY127:SQY130 TAU127:TAU130 TKQ127:TKQ130 TUM127:TUM130 UEI127:UEI130 UOE127:UOE130 UYA127:UYA130 VHW127:VHW130 VRS127:VRS130 WBO127:WBO130 WLK127:WLK130 WVG127:WVG130 A65559:A65562 IU65559:IU65562 SQ65559:SQ65562 ACM65559:ACM65562 AMI65559:AMI65562 AWE65559:AWE65562 BGA65559:BGA65562 BPW65559:BPW65562 BZS65559:BZS65562 CJO65559:CJO65562 CTK65559:CTK65562 DDG65559:DDG65562 DNC65559:DNC65562 DWY65559:DWY65562 EGU65559:EGU65562 EQQ65559:EQQ65562 FAM65559:FAM65562 FKI65559:FKI65562 FUE65559:FUE65562 GEA65559:GEA65562 GNW65559:GNW65562 GXS65559:GXS65562 HHO65559:HHO65562 HRK65559:HRK65562 IBG65559:IBG65562 ILC65559:ILC65562 IUY65559:IUY65562 JEU65559:JEU65562 JOQ65559:JOQ65562 JYM65559:JYM65562 KII65559:KII65562 KSE65559:KSE65562 LCA65559:LCA65562 LLW65559:LLW65562 LVS65559:LVS65562 MFO65559:MFO65562 MPK65559:MPK65562 MZG65559:MZG65562 NJC65559:NJC65562 NSY65559:NSY65562 OCU65559:OCU65562 OMQ65559:OMQ65562 OWM65559:OWM65562 PGI65559:PGI65562 PQE65559:PQE65562 QAA65559:QAA65562 QJW65559:QJW65562 QTS65559:QTS65562 RDO65559:RDO65562 RNK65559:RNK65562 RXG65559:RXG65562 SHC65559:SHC65562 SQY65559:SQY65562 TAU65559:TAU65562 TKQ65559:TKQ65562 TUM65559:TUM65562 UEI65559:UEI65562 UOE65559:UOE65562 UYA65559:UYA65562 VHW65559:VHW65562 VRS65559:VRS65562 WBO65559:WBO65562 WLK65559:WLK65562 WVG65559:WVG65562 A131095:A131098 IU131095:IU131098 SQ131095:SQ131098 ACM131095:ACM131098 AMI131095:AMI131098 AWE131095:AWE131098 BGA131095:BGA131098 BPW131095:BPW131098 BZS131095:BZS131098 CJO131095:CJO131098 CTK131095:CTK131098 DDG131095:DDG131098 DNC131095:DNC131098 DWY131095:DWY131098 EGU131095:EGU131098 EQQ131095:EQQ131098 FAM131095:FAM131098 FKI131095:FKI131098 FUE131095:FUE131098 GEA131095:GEA131098 GNW131095:GNW131098 GXS131095:GXS131098 HHO131095:HHO131098 HRK131095:HRK131098 IBG131095:IBG131098 ILC131095:ILC131098 IUY131095:IUY131098 JEU131095:JEU131098 JOQ131095:JOQ131098 JYM131095:JYM131098 KII131095:KII131098 KSE131095:KSE131098 LCA131095:LCA131098 LLW131095:LLW131098 LVS131095:LVS131098 MFO131095:MFO131098 MPK131095:MPK131098 MZG131095:MZG131098 NJC131095:NJC131098 NSY131095:NSY131098 OCU131095:OCU131098 OMQ131095:OMQ131098 OWM131095:OWM131098 PGI131095:PGI131098 PQE131095:PQE131098 QAA131095:QAA131098 QJW131095:QJW131098 QTS131095:QTS131098 RDO131095:RDO131098 RNK131095:RNK131098 RXG131095:RXG131098 SHC131095:SHC131098 SQY131095:SQY131098 TAU131095:TAU131098 TKQ131095:TKQ131098 TUM131095:TUM131098 UEI131095:UEI131098 UOE131095:UOE131098 UYA131095:UYA131098 VHW131095:VHW131098 VRS131095:VRS131098 WBO131095:WBO131098 WLK131095:WLK131098 WVG131095:WVG131098 A196631:A196634 IU196631:IU196634 SQ196631:SQ196634 ACM196631:ACM196634 AMI196631:AMI196634 AWE196631:AWE196634 BGA196631:BGA196634 BPW196631:BPW196634 BZS196631:BZS196634 CJO196631:CJO196634 CTK196631:CTK196634 DDG196631:DDG196634 DNC196631:DNC196634 DWY196631:DWY196634 EGU196631:EGU196634 EQQ196631:EQQ196634 FAM196631:FAM196634 FKI196631:FKI196634 FUE196631:FUE196634 GEA196631:GEA196634 GNW196631:GNW196634 GXS196631:GXS196634 HHO196631:HHO196634 HRK196631:HRK196634 IBG196631:IBG196634 ILC196631:ILC196634 IUY196631:IUY196634 JEU196631:JEU196634 JOQ196631:JOQ196634 JYM196631:JYM196634 KII196631:KII196634 KSE196631:KSE196634 LCA196631:LCA196634 LLW196631:LLW196634 LVS196631:LVS196634 MFO196631:MFO196634 MPK196631:MPK196634 MZG196631:MZG196634 NJC196631:NJC196634 NSY196631:NSY196634 OCU196631:OCU196634 OMQ196631:OMQ196634 OWM196631:OWM196634 PGI196631:PGI196634 PQE196631:PQE196634 QAA196631:QAA196634 QJW196631:QJW196634 QTS196631:QTS196634 RDO196631:RDO196634 RNK196631:RNK196634 RXG196631:RXG196634 SHC196631:SHC196634 SQY196631:SQY196634 TAU196631:TAU196634 TKQ196631:TKQ196634 TUM196631:TUM196634 UEI196631:UEI196634 UOE196631:UOE196634 UYA196631:UYA196634 VHW196631:VHW196634 VRS196631:VRS196634 WBO196631:WBO196634 WLK196631:WLK196634 WVG196631:WVG196634 A262167:A262170 IU262167:IU262170 SQ262167:SQ262170 ACM262167:ACM262170 AMI262167:AMI262170 AWE262167:AWE262170 BGA262167:BGA262170 BPW262167:BPW262170 BZS262167:BZS262170 CJO262167:CJO262170 CTK262167:CTK262170 DDG262167:DDG262170 DNC262167:DNC262170 DWY262167:DWY262170 EGU262167:EGU262170 EQQ262167:EQQ262170 FAM262167:FAM262170 FKI262167:FKI262170 FUE262167:FUE262170 GEA262167:GEA262170 GNW262167:GNW262170 GXS262167:GXS262170 HHO262167:HHO262170 HRK262167:HRK262170 IBG262167:IBG262170 ILC262167:ILC262170 IUY262167:IUY262170 JEU262167:JEU262170 JOQ262167:JOQ262170 JYM262167:JYM262170 KII262167:KII262170 KSE262167:KSE262170 LCA262167:LCA262170 LLW262167:LLW262170 LVS262167:LVS262170 MFO262167:MFO262170 MPK262167:MPK262170 MZG262167:MZG262170 NJC262167:NJC262170 NSY262167:NSY262170 OCU262167:OCU262170 OMQ262167:OMQ262170 OWM262167:OWM262170 PGI262167:PGI262170 PQE262167:PQE262170 QAA262167:QAA262170 QJW262167:QJW262170 QTS262167:QTS262170 RDO262167:RDO262170 RNK262167:RNK262170 RXG262167:RXG262170 SHC262167:SHC262170 SQY262167:SQY262170 TAU262167:TAU262170 TKQ262167:TKQ262170 TUM262167:TUM262170 UEI262167:UEI262170 UOE262167:UOE262170 UYA262167:UYA262170 VHW262167:VHW262170 VRS262167:VRS262170 WBO262167:WBO262170 WLK262167:WLK262170 WVG262167:WVG262170 A327703:A327706 IU327703:IU327706 SQ327703:SQ327706 ACM327703:ACM327706 AMI327703:AMI327706 AWE327703:AWE327706 BGA327703:BGA327706 BPW327703:BPW327706 BZS327703:BZS327706 CJO327703:CJO327706 CTK327703:CTK327706 DDG327703:DDG327706 DNC327703:DNC327706 DWY327703:DWY327706 EGU327703:EGU327706 EQQ327703:EQQ327706 FAM327703:FAM327706 FKI327703:FKI327706 FUE327703:FUE327706 GEA327703:GEA327706 GNW327703:GNW327706 GXS327703:GXS327706 HHO327703:HHO327706 HRK327703:HRK327706 IBG327703:IBG327706 ILC327703:ILC327706 IUY327703:IUY327706 JEU327703:JEU327706 JOQ327703:JOQ327706 JYM327703:JYM327706 KII327703:KII327706 KSE327703:KSE327706 LCA327703:LCA327706 LLW327703:LLW327706 LVS327703:LVS327706 MFO327703:MFO327706 MPK327703:MPK327706 MZG327703:MZG327706 NJC327703:NJC327706 NSY327703:NSY327706 OCU327703:OCU327706 OMQ327703:OMQ327706 OWM327703:OWM327706 PGI327703:PGI327706 PQE327703:PQE327706 QAA327703:QAA327706 QJW327703:QJW327706 QTS327703:QTS327706 RDO327703:RDO327706 RNK327703:RNK327706 RXG327703:RXG327706 SHC327703:SHC327706 SQY327703:SQY327706 TAU327703:TAU327706 TKQ327703:TKQ327706 TUM327703:TUM327706 UEI327703:UEI327706 UOE327703:UOE327706 UYA327703:UYA327706 VHW327703:VHW327706 VRS327703:VRS327706 WBO327703:WBO327706 WLK327703:WLK327706 WVG327703:WVG327706 A393239:A393242 IU393239:IU393242 SQ393239:SQ393242 ACM393239:ACM393242 AMI393239:AMI393242 AWE393239:AWE393242 BGA393239:BGA393242 BPW393239:BPW393242 BZS393239:BZS393242 CJO393239:CJO393242 CTK393239:CTK393242 DDG393239:DDG393242 DNC393239:DNC393242 DWY393239:DWY393242 EGU393239:EGU393242 EQQ393239:EQQ393242 FAM393239:FAM393242 FKI393239:FKI393242 FUE393239:FUE393242 GEA393239:GEA393242 GNW393239:GNW393242 GXS393239:GXS393242 HHO393239:HHO393242 HRK393239:HRK393242 IBG393239:IBG393242 ILC393239:ILC393242 IUY393239:IUY393242 JEU393239:JEU393242 JOQ393239:JOQ393242 JYM393239:JYM393242 KII393239:KII393242 KSE393239:KSE393242 LCA393239:LCA393242 LLW393239:LLW393242 LVS393239:LVS393242 MFO393239:MFO393242 MPK393239:MPK393242 MZG393239:MZG393242 NJC393239:NJC393242 NSY393239:NSY393242 OCU393239:OCU393242 OMQ393239:OMQ393242 OWM393239:OWM393242 PGI393239:PGI393242 PQE393239:PQE393242 QAA393239:QAA393242 QJW393239:QJW393242 QTS393239:QTS393242 RDO393239:RDO393242 RNK393239:RNK393242 RXG393239:RXG393242 SHC393239:SHC393242 SQY393239:SQY393242 TAU393239:TAU393242 TKQ393239:TKQ393242 TUM393239:TUM393242 UEI393239:UEI393242 UOE393239:UOE393242 UYA393239:UYA393242 VHW393239:VHW393242 VRS393239:VRS393242 WBO393239:WBO393242 WLK393239:WLK393242 WVG393239:WVG393242 A458775:A458778 IU458775:IU458778 SQ458775:SQ458778 ACM458775:ACM458778 AMI458775:AMI458778 AWE458775:AWE458778 BGA458775:BGA458778 BPW458775:BPW458778 BZS458775:BZS458778 CJO458775:CJO458778 CTK458775:CTK458778 DDG458775:DDG458778 DNC458775:DNC458778 DWY458775:DWY458778 EGU458775:EGU458778 EQQ458775:EQQ458778 FAM458775:FAM458778 FKI458775:FKI458778 FUE458775:FUE458778 GEA458775:GEA458778 GNW458775:GNW458778 GXS458775:GXS458778 HHO458775:HHO458778 HRK458775:HRK458778 IBG458775:IBG458778 ILC458775:ILC458778 IUY458775:IUY458778 JEU458775:JEU458778 JOQ458775:JOQ458778 JYM458775:JYM458778 KII458775:KII458778 KSE458775:KSE458778 LCA458775:LCA458778 LLW458775:LLW458778 LVS458775:LVS458778 MFO458775:MFO458778 MPK458775:MPK458778 MZG458775:MZG458778 NJC458775:NJC458778 NSY458775:NSY458778 OCU458775:OCU458778 OMQ458775:OMQ458778 OWM458775:OWM458778 PGI458775:PGI458778 PQE458775:PQE458778 QAA458775:QAA458778 QJW458775:QJW458778 QTS458775:QTS458778 RDO458775:RDO458778 RNK458775:RNK458778 RXG458775:RXG458778 SHC458775:SHC458778 SQY458775:SQY458778 TAU458775:TAU458778 TKQ458775:TKQ458778 TUM458775:TUM458778 UEI458775:UEI458778 UOE458775:UOE458778 UYA458775:UYA458778 VHW458775:VHW458778 VRS458775:VRS458778 WBO458775:WBO458778 WLK458775:WLK458778 WVG458775:WVG458778 A524311:A524314 IU524311:IU524314 SQ524311:SQ524314 ACM524311:ACM524314 AMI524311:AMI524314 AWE524311:AWE524314 BGA524311:BGA524314 BPW524311:BPW524314 BZS524311:BZS524314 CJO524311:CJO524314 CTK524311:CTK524314 DDG524311:DDG524314 DNC524311:DNC524314 DWY524311:DWY524314 EGU524311:EGU524314 EQQ524311:EQQ524314 FAM524311:FAM524314 FKI524311:FKI524314 FUE524311:FUE524314 GEA524311:GEA524314 GNW524311:GNW524314 GXS524311:GXS524314 HHO524311:HHO524314 HRK524311:HRK524314 IBG524311:IBG524314 ILC524311:ILC524314 IUY524311:IUY524314 JEU524311:JEU524314 JOQ524311:JOQ524314 JYM524311:JYM524314 KII524311:KII524314 KSE524311:KSE524314 LCA524311:LCA524314 LLW524311:LLW524314 LVS524311:LVS524314 MFO524311:MFO524314 MPK524311:MPK524314 MZG524311:MZG524314 NJC524311:NJC524314 NSY524311:NSY524314 OCU524311:OCU524314 OMQ524311:OMQ524314 OWM524311:OWM524314 PGI524311:PGI524314 PQE524311:PQE524314 QAA524311:QAA524314 QJW524311:QJW524314 QTS524311:QTS524314 RDO524311:RDO524314 RNK524311:RNK524314 RXG524311:RXG524314 SHC524311:SHC524314 SQY524311:SQY524314 TAU524311:TAU524314 TKQ524311:TKQ524314 TUM524311:TUM524314 UEI524311:UEI524314 UOE524311:UOE524314 UYA524311:UYA524314 VHW524311:VHW524314 VRS524311:VRS524314 WBO524311:WBO524314 WLK524311:WLK524314 WVG524311:WVG524314 A589847:A589850 IU589847:IU589850 SQ589847:SQ589850 ACM589847:ACM589850 AMI589847:AMI589850 AWE589847:AWE589850 BGA589847:BGA589850 BPW589847:BPW589850 BZS589847:BZS589850 CJO589847:CJO589850 CTK589847:CTK589850 DDG589847:DDG589850 DNC589847:DNC589850 DWY589847:DWY589850 EGU589847:EGU589850 EQQ589847:EQQ589850 FAM589847:FAM589850 FKI589847:FKI589850 FUE589847:FUE589850 GEA589847:GEA589850 GNW589847:GNW589850 GXS589847:GXS589850 HHO589847:HHO589850 HRK589847:HRK589850 IBG589847:IBG589850 ILC589847:ILC589850 IUY589847:IUY589850 JEU589847:JEU589850 JOQ589847:JOQ589850 JYM589847:JYM589850 KII589847:KII589850 KSE589847:KSE589850 LCA589847:LCA589850 LLW589847:LLW589850 LVS589847:LVS589850 MFO589847:MFO589850 MPK589847:MPK589850 MZG589847:MZG589850 NJC589847:NJC589850 NSY589847:NSY589850 OCU589847:OCU589850 OMQ589847:OMQ589850 OWM589847:OWM589850 PGI589847:PGI589850 PQE589847:PQE589850 QAA589847:QAA589850 QJW589847:QJW589850 QTS589847:QTS589850 RDO589847:RDO589850 RNK589847:RNK589850 RXG589847:RXG589850 SHC589847:SHC589850 SQY589847:SQY589850 TAU589847:TAU589850 TKQ589847:TKQ589850 TUM589847:TUM589850 UEI589847:UEI589850 UOE589847:UOE589850 UYA589847:UYA589850 VHW589847:VHW589850 VRS589847:VRS589850 WBO589847:WBO589850 WLK589847:WLK589850 WVG589847:WVG589850 A655383:A655386 IU655383:IU655386 SQ655383:SQ655386 ACM655383:ACM655386 AMI655383:AMI655386 AWE655383:AWE655386 BGA655383:BGA655386 BPW655383:BPW655386 BZS655383:BZS655386 CJO655383:CJO655386 CTK655383:CTK655386 DDG655383:DDG655386 DNC655383:DNC655386 DWY655383:DWY655386 EGU655383:EGU655386 EQQ655383:EQQ655386 FAM655383:FAM655386 FKI655383:FKI655386 FUE655383:FUE655386 GEA655383:GEA655386 GNW655383:GNW655386 GXS655383:GXS655386 HHO655383:HHO655386 HRK655383:HRK655386 IBG655383:IBG655386 ILC655383:ILC655386 IUY655383:IUY655386 JEU655383:JEU655386 JOQ655383:JOQ655386 JYM655383:JYM655386 KII655383:KII655386 KSE655383:KSE655386 LCA655383:LCA655386 LLW655383:LLW655386 LVS655383:LVS655386 MFO655383:MFO655386 MPK655383:MPK655386 MZG655383:MZG655386 NJC655383:NJC655386 NSY655383:NSY655386 OCU655383:OCU655386 OMQ655383:OMQ655386 OWM655383:OWM655386 PGI655383:PGI655386 PQE655383:PQE655386 QAA655383:QAA655386 QJW655383:QJW655386 QTS655383:QTS655386 RDO655383:RDO655386 RNK655383:RNK655386 RXG655383:RXG655386 SHC655383:SHC655386 SQY655383:SQY655386 TAU655383:TAU655386 TKQ655383:TKQ655386 TUM655383:TUM655386 UEI655383:UEI655386 UOE655383:UOE655386 UYA655383:UYA655386 VHW655383:VHW655386 VRS655383:VRS655386 WBO655383:WBO655386 WLK655383:WLK655386 WVG655383:WVG655386 A720919:A720922 IU720919:IU720922 SQ720919:SQ720922 ACM720919:ACM720922 AMI720919:AMI720922 AWE720919:AWE720922 BGA720919:BGA720922 BPW720919:BPW720922 BZS720919:BZS720922 CJO720919:CJO720922 CTK720919:CTK720922 DDG720919:DDG720922 DNC720919:DNC720922 DWY720919:DWY720922 EGU720919:EGU720922 EQQ720919:EQQ720922 FAM720919:FAM720922 FKI720919:FKI720922 FUE720919:FUE720922 GEA720919:GEA720922 GNW720919:GNW720922 GXS720919:GXS720922 HHO720919:HHO720922 HRK720919:HRK720922 IBG720919:IBG720922 ILC720919:ILC720922 IUY720919:IUY720922 JEU720919:JEU720922 JOQ720919:JOQ720922 JYM720919:JYM720922 KII720919:KII720922 KSE720919:KSE720922 LCA720919:LCA720922 LLW720919:LLW720922 LVS720919:LVS720922 MFO720919:MFO720922 MPK720919:MPK720922 MZG720919:MZG720922 NJC720919:NJC720922 NSY720919:NSY720922 OCU720919:OCU720922 OMQ720919:OMQ720922 OWM720919:OWM720922 PGI720919:PGI720922 PQE720919:PQE720922 QAA720919:QAA720922 QJW720919:QJW720922 QTS720919:QTS720922 RDO720919:RDO720922 RNK720919:RNK720922 RXG720919:RXG720922 SHC720919:SHC720922 SQY720919:SQY720922 TAU720919:TAU720922 TKQ720919:TKQ720922 TUM720919:TUM720922 UEI720919:UEI720922 UOE720919:UOE720922 UYA720919:UYA720922 VHW720919:VHW720922 VRS720919:VRS720922 WBO720919:WBO720922 WLK720919:WLK720922 WVG720919:WVG720922 A786455:A786458 IU786455:IU786458 SQ786455:SQ786458 ACM786455:ACM786458 AMI786455:AMI786458 AWE786455:AWE786458 BGA786455:BGA786458 BPW786455:BPW786458 BZS786455:BZS786458 CJO786455:CJO786458 CTK786455:CTK786458 DDG786455:DDG786458 DNC786455:DNC786458 DWY786455:DWY786458 EGU786455:EGU786458 EQQ786455:EQQ786458 FAM786455:FAM786458 FKI786455:FKI786458 FUE786455:FUE786458 GEA786455:GEA786458 GNW786455:GNW786458 GXS786455:GXS786458 HHO786455:HHO786458 HRK786455:HRK786458 IBG786455:IBG786458 ILC786455:ILC786458 IUY786455:IUY786458 JEU786455:JEU786458 JOQ786455:JOQ786458 JYM786455:JYM786458 KII786455:KII786458 KSE786455:KSE786458 LCA786455:LCA786458 LLW786455:LLW786458 LVS786455:LVS786458 MFO786455:MFO786458 MPK786455:MPK786458 MZG786455:MZG786458 NJC786455:NJC786458 NSY786455:NSY786458 OCU786455:OCU786458 OMQ786455:OMQ786458 OWM786455:OWM786458 PGI786455:PGI786458 PQE786455:PQE786458 QAA786455:QAA786458 QJW786455:QJW786458 QTS786455:QTS786458 RDO786455:RDO786458 RNK786455:RNK786458 RXG786455:RXG786458 SHC786455:SHC786458 SQY786455:SQY786458 TAU786455:TAU786458 TKQ786455:TKQ786458 TUM786455:TUM786458 UEI786455:UEI786458 UOE786455:UOE786458 UYA786455:UYA786458 VHW786455:VHW786458 VRS786455:VRS786458 WBO786455:WBO786458 WLK786455:WLK786458 WVG786455:WVG786458 A851991:A851994 IU851991:IU851994 SQ851991:SQ851994 ACM851991:ACM851994 AMI851991:AMI851994 AWE851991:AWE851994 BGA851991:BGA851994 BPW851991:BPW851994 BZS851991:BZS851994 CJO851991:CJO851994 CTK851991:CTK851994 DDG851991:DDG851994 DNC851991:DNC851994 DWY851991:DWY851994 EGU851991:EGU851994 EQQ851991:EQQ851994 FAM851991:FAM851994 FKI851991:FKI851994 FUE851991:FUE851994 GEA851991:GEA851994 GNW851991:GNW851994 GXS851991:GXS851994 HHO851991:HHO851994 HRK851991:HRK851994 IBG851991:IBG851994 ILC851991:ILC851994 IUY851991:IUY851994 JEU851991:JEU851994 JOQ851991:JOQ851994 JYM851991:JYM851994 KII851991:KII851994 KSE851991:KSE851994 LCA851991:LCA851994 LLW851991:LLW851994 LVS851991:LVS851994 MFO851991:MFO851994 MPK851991:MPK851994 MZG851991:MZG851994 NJC851991:NJC851994 NSY851991:NSY851994 OCU851991:OCU851994 OMQ851991:OMQ851994 OWM851991:OWM851994 PGI851991:PGI851994 PQE851991:PQE851994 QAA851991:QAA851994 QJW851991:QJW851994 QTS851991:QTS851994 RDO851991:RDO851994 RNK851991:RNK851994 RXG851991:RXG851994 SHC851991:SHC851994 SQY851991:SQY851994 TAU851991:TAU851994 TKQ851991:TKQ851994 TUM851991:TUM851994 UEI851991:UEI851994 UOE851991:UOE851994 UYA851991:UYA851994 VHW851991:VHW851994 VRS851991:VRS851994 WBO851991:WBO851994 WLK851991:WLK851994 WVG851991:WVG851994 A917527:A917530 IU917527:IU917530 SQ917527:SQ917530 ACM917527:ACM917530 AMI917527:AMI917530 AWE917527:AWE917530 BGA917527:BGA917530 BPW917527:BPW917530 BZS917527:BZS917530 CJO917527:CJO917530 CTK917527:CTK917530 DDG917527:DDG917530 DNC917527:DNC917530 DWY917527:DWY917530 EGU917527:EGU917530 EQQ917527:EQQ917530 FAM917527:FAM917530 FKI917527:FKI917530 FUE917527:FUE917530 GEA917527:GEA917530 GNW917527:GNW917530 GXS917527:GXS917530 HHO917527:HHO917530 HRK917527:HRK917530 IBG917527:IBG917530 ILC917527:ILC917530 IUY917527:IUY917530 JEU917527:JEU917530 JOQ917527:JOQ917530 JYM917527:JYM917530 KII917527:KII917530 KSE917527:KSE917530 LCA917527:LCA917530 LLW917527:LLW917530 LVS917527:LVS917530 MFO917527:MFO917530 MPK917527:MPK917530 MZG917527:MZG917530 NJC917527:NJC917530 NSY917527:NSY917530 OCU917527:OCU917530 OMQ917527:OMQ917530 OWM917527:OWM917530 PGI917527:PGI917530 PQE917527:PQE917530 QAA917527:QAA917530 QJW917527:QJW917530 QTS917527:QTS917530 RDO917527:RDO917530 RNK917527:RNK917530 RXG917527:RXG917530 SHC917527:SHC917530 SQY917527:SQY917530 TAU917527:TAU917530 TKQ917527:TKQ917530 TUM917527:TUM917530 UEI917527:UEI917530 UOE917527:UOE917530 UYA917527:UYA917530 VHW917527:VHW917530 VRS917527:VRS917530 WBO917527:WBO917530 WLK917527:WLK917530 WVG917527:WVG917530 A983063:A983066 IU983063:IU983066 SQ983063:SQ983066 ACM983063:ACM983066 AMI983063:AMI983066 AWE983063:AWE983066 BGA983063:BGA983066 BPW983063:BPW983066 BZS983063:BZS983066 CJO983063:CJO983066 CTK983063:CTK983066 DDG983063:DDG983066 DNC983063:DNC983066 DWY983063:DWY983066 EGU983063:EGU983066 EQQ983063:EQQ983066 FAM983063:FAM983066 FKI983063:FKI983066 FUE983063:FUE983066 GEA983063:GEA983066 GNW983063:GNW983066 GXS983063:GXS983066 HHO983063:HHO983066 HRK983063:HRK983066 IBG983063:IBG983066 ILC983063:ILC983066 IUY983063:IUY983066 JEU983063:JEU983066 JOQ983063:JOQ983066 JYM983063:JYM983066 KII983063:KII983066 KSE983063:KSE983066 LCA983063:LCA983066 LLW983063:LLW983066 LVS983063:LVS983066 MFO983063:MFO983066 MPK983063:MPK983066 MZG983063:MZG983066 NJC983063:NJC983066 NSY983063:NSY983066 OCU983063:OCU983066 OMQ983063:OMQ983066 OWM983063:OWM983066 PGI983063:PGI983066 PQE983063:PQE983066 QAA983063:QAA983066 QJW983063:QJW983066 QTS983063:QTS983066 RDO983063:RDO983066 RNK983063:RNK983066 RXG983063:RXG983066 SHC983063:SHC983066 SQY983063:SQY983066 TAU983063:TAU983066 TKQ983063:TKQ983066 TUM983063:TUM983066 UEI983063:UEI983066 UOE983063:UOE983066 UYA983063:UYA983066 VHW983063:VHW983066 VRS983063:VRS983066 WBO983063:WBO983066 WLK983063:WLK983066 WVG983063:WVG983066 A65759 IU65759 SQ65759 ACM65759 AMI65759 AWE65759 BGA65759 BPW65759 BZS65759 CJO65759 CTK65759 DDG65759 DNC65759 DWY65759 EGU65759 EQQ65759 FAM65759 FKI65759 FUE65759 GEA65759 GNW65759 GXS65759 HHO65759 HRK65759 IBG65759 ILC65759 IUY65759 JEU65759 JOQ65759 JYM65759 KII65759 KSE65759 LCA65759 LLW65759 LVS65759 MFO65759 MPK65759 MZG65759 NJC65759 NSY65759 OCU65759 OMQ65759 OWM65759 PGI65759 PQE65759 QAA65759 QJW65759 QTS65759 RDO65759 RNK65759 RXG65759 SHC65759 SQY65759 TAU65759 TKQ65759 TUM65759 UEI65759 UOE65759 UYA65759 VHW65759 VRS65759 WBO65759 WLK65759 WVG65759 A131295 IU131295 SQ131295 ACM131295 AMI131295 AWE131295 BGA131295 BPW131295 BZS131295 CJO131295 CTK131295 DDG131295 DNC131295 DWY131295 EGU131295 EQQ131295 FAM131295 FKI131295 FUE131295 GEA131295 GNW131295 GXS131295 HHO131295 HRK131295 IBG131295 ILC131295 IUY131295 JEU131295 JOQ131295 JYM131295 KII131295 KSE131295 LCA131295 LLW131295 LVS131295 MFO131295 MPK131295 MZG131295 NJC131295 NSY131295 OCU131295 OMQ131295 OWM131295 PGI131295 PQE131295 QAA131295 QJW131295 QTS131295 RDO131295 RNK131295 RXG131295 SHC131295 SQY131295 TAU131295 TKQ131295 TUM131295 UEI131295 UOE131295 UYA131295 VHW131295 VRS131295 WBO131295 WLK131295 WVG131295 A196831 IU196831 SQ196831 ACM196831 AMI196831 AWE196831 BGA196831 BPW196831 BZS196831 CJO196831 CTK196831 DDG196831 DNC196831 DWY196831 EGU196831 EQQ196831 FAM196831 FKI196831 FUE196831 GEA196831 GNW196831 GXS196831 HHO196831 HRK196831 IBG196831 ILC196831 IUY196831 JEU196831 JOQ196831 JYM196831 KII196831 KSE196831 LCA196831 LLW196831 LVS196831 MFO196831 MPK196831 MZG196831 NJC196831 NSY196831 OCU196831 OMQ196831 OWM196831 PGI196831 PQE196831 QAA196831 QJW196831 QTS196831 RDO196831 RNK196831 RXG196831 SHC196831 SQY196831 TAU196831 TKQ196831 TUM196831 UEI196831 UOE196831 UYA196831 VHW196831 VRS196831 WBO196831 WLK196831 WVG196831 A262367 IU262367 SQ262367 ACM262367 AMI262367 AWE262367 BGA262367 BPW262367 BZS262367 CJO262367 CTK262367 DDG262367 DNC262367 DWY262367 EGU262367 EQQ262367 FAM262367 FKI262367 FUE262367 GEA262367 GNW262367 GXS262367 HHO262367 HRK262367 IBG262367 ILC262367 IUY262367 JEU262367 JOQ262367 JYM262367 KII262367 KSE262367 LCA262367 LLW262367 LVS262367 MFO262367 MPK262367 MZG262367 NJC262367 NSY262367 OCU262367 OMQ262367 OWM262367 PGI262367 PQE262367 QAA262367 QJW262367 QTS262367 RDO262367 RNK262367 RXG262367 SHC262367 SQY262367 TAU262367 TKQ262367 TUM262367 UEI262367 UOE262367 UYA262367 VHW262367 VRS262367 WBO262367 WLK262367 WVG262367 A327903 IU327903 SQ327903 ACM327903 AMI327903 AWE327903 BGA327903 BPW327903 BZS327903 CJO327903 CTK327903 DDG327903 DNC327903 DWY327903 EGU327903 EQQ327903 FAM327903 FKI327903 FUE327903 GEA327903 GNW327903 GXS327903 HHO327903 HRK327903 IBG327903 ILC327903 IUY327903 JEU327903 JOQ327903 JYM327903 KII327903 KSE327903 LCA327903 LLW327903 LVS327903 MFO327903 MPK327903 MZG327903 NJC327903 NSY327903 OCU327903 OMQ327903 OWM327903 PGI327903 PQE327903 QAA327903 QJW327903 QTS327903 RDO327903 RNK327903 RXG327903 SHC327903 SQY327903 TAU327903 TKQ327903 TUM327903 UEI327903 UOE327903 UYA327903 VHW327903 VRS327903 WBO327903 WLK327903 WVG327903 A393439 IU393439 SQ393439 ACM393439 AMI393439 AWE393439 BGA393439 BPW393439 BZS393439 CJO393439 CTK393439 DDG393439 DNC393439 DWY393439 EGU393439 EQQ393439 FAM393439 FKI393439 FUE393439 GEA393439 GNW393439 GXS393439 HHO393439 HRK393439 IBG393439 ILC393439 IUY393439 JEU393439 JOQ393439 JYM393439 KII393439 KSE393439 LCA393439 LLW393439 LVS393439 MFO393439 MPK393439 MZG393439 NJC393439 NSY393439 OCU393439 OMQ393439 OWM393439 PGI393439 PQE393439 QAA393439 QJW393439 QTS393439 RDO393439 RNK393439 RXG393439 SHC393439 SQY393439 TAU393439 TKQ393439 TUM393439 UEI393439 UOE393439 UYA393439 VHW393439 VRS393439 WBO393439 WLK393439 WVG393439 A458975 IU458975 SQ458975 ACM458975 AMI458975 AWE458975 BGA458975 BPW458975 BZS458975 CJO458975 CTK458975 DDG458975 DNC458975 DWY458975 EGU458975 EQQ458975 FAM458975 FKI458975 FUE458975 GEA458975 GNW458975 GXS458975 HHO458975 HRK458975 IBG458975 ILC458975 IUY458975 JEU458975 JOQ458975 JYM458975 KII458975 KSE458975 LCA458975 LLW458975 LVS458975 MFO458975 MPK458975 MZG458975 NJC458975 NSY458975 OCU458975 OMQ458975 OWM458975 PGI458975 PQE458975 QAA458975 QJW458975 QTS458975 RDO458975 RNK458975 RXG458975 SHC458975 SQY458975 TAU458975 TKQ458975 TUM458975 UEI458975 UOE458975 UYA458975 VHW458975 VRS458975 WBO458975 WLK458975 WVG458975 A524511 IU524511 SQ524511 ACM524511 AMI524511 AWE524511 BGA524511 BPW524511 BZS524511 CJO524511 CTK524511 DDG524511 DNC524511 DWY524511 EGU524511 EQQ524511 FAM524511 FKI524511 FUE524511 GEA524511 GNW524511 GXS524511 HHO524511 HRK524511 IBG524511 ILC524511 IUY524511 JEU524511 JOQ524511 JYM524511 KII524511 KSE524511 LCA524511 LLW524511 LVS524511 MFO524511 MPK524511 MZG524511 NJC524511 NSY524511 OCU524511 OMQ524511 OWM524511 PGI524511 PQE524511 QAA524511 QJW524511 QTS524511 RDO524511 RNK524511 RXG524511 SHC524511 SQY524511 TAU524511 TKQ524511 TUM524511 UEI524511 UOE524511 UYA524511 VHW524511 VRS524511 WBO524511 WLK524511 WVG524511 A590047 IU590047 SQ590047 ACM590047 AMI590047 AWE590047 BGA590047 BPW590047 BZS590047 CJO590047 CTK590047 DDG590047 DNC590047 DWY590047 EGU590047 EQQ590047 FAM590047 FKI590047 FUE590047 GEA590047 GNW590047 GXS590047 HHO590047 HRK590047 IBG590047 ILC590047 IUY590047 JEU590047 JOQ590047 JYM590047 KII590047 KSE590047 LCA590047 LLW590047 LVS590047 MFO590047 MPK590047 MZG590047 NJC590047 NSY590047 OCU590047 OMQ590047 OWM590047 PGI590047 PQE590047 QAA590047 QJW590047 QTS590047 RDO590047 RNK590047 RXG590047 SHC590047 SQY590047 TAU590047 TKQ590047 TUM590047 UEI590047 UOE590047 UYA590047 VHW590047 VRS590047 WBO590047 WLK590047 WVG590047 A655583 IU655583 SQ655583 ACM655583 AMI655583 AWE655583 BGA655583 BPW655583 BZS655583 CJO655583 CTK655583 DDG655583 DNC655583 DWY655583 EGU655583 EQQ655583 FAM655583 FKI655583 FUE655583 GEA655583 GNW655583 GXS655583 HHO655583 HRK655583 IBG655583 ILC655583 IUY655583 JEU655583 JOQ655583 JYM655583 KII655583 KSE655583 LCA655583 LLW655583 LVS655583 MFO655583 MPK655583 MZG655583 NJC655583 NSY655583 OCU655583 OMQ655583 OWM655583 PGI655583 PQE655583 QAA655583 QJW655583 QTS655583 RDO655583 RNK655583 RXG655583 SHC655583 SQY655583 TAU655583 TKQ655583 TUM655583 UEI655583 UOE655583 UYA655583 VHW655583 VRS655583 WBO655583 WLK655583 WVG655583 A721119 IU721119 SQ721119 ACM721119 AMI721119 AWE721119 BGA721119 BPW721119 BZS721119 CJO721119 CTK721119 DDG721119 DNC721119 DWY721119 EGU721119 EQQ721119 FAM721119 FKI721119 FUE721119 GEA721119 GNW721119 GXS721119 HHO721119 HRK721119 IBG721119 ILC721119 IUY721119 JEU721119 JOQ721119 JYM721119 KII721119 KSE721119 LCA721119 LLW721119 LVS721119 MFO721119 MPK721119 MZG721119 NJC721119 NSY721119 OCU721119 OMQ721119 OWM721119 PGI721119 PQE721119 QAA721119 QJW721119 QTS721119 RDO721119 RNK721119 RXG721119 SHC721119 SQY721119 TAU721119 TKQ721119 TUM721119 UEI721119 UOE721119 UYA721119 VHW721119 VRS721119 WBO721119 WLK721119 WVG721119 A786655 IU786655 SQ786655 ACM786655 AMI786655 AWE786655 BGA786655 BPW786655 BZS786655 CJO786655 CTK786655 DDG786655 DNC786655 DWY786655 EGU786655 EQQ786655 FAM786655 FKI786655 FUE786655 GEA786655 GNW786655 GXS786655 HHO786655 HRK786655 IBG786655 ILC786655 IUY786655 JEU786655 JOQ786655 JYM786655 KII786655 KSE786655 LCA786655 LLW786655 LVS786655 MFO786655 MPK786655 MZG786655 NJC786655 NSY786655 OCU786655 OMQ786655 OWM786655 PGI786655 PQE786655 QAA786655 QJW786655 QTS786655 RDO786655 RNK786655 RXG786655 SHC786655 SQY786655 TAU786655 TKQ786655 TUM786655 UEI786655 UOE786655 UYA786655 VHW786655 VRS786655 WBO786655 WLK786655 WVG786655 A852191 IU852191 SQ852191 ACM852191 AMI852191 AWE852191 BGA852191 BPW852191 BZS852191 CJO852191 CTK852191 DDG852191 DNC852191 DWY852191 EGU852191 EQQ852191 FAM852191 FKI852191 FUE852191 GEA852191 GNW852191 GXS852191 HHO852191 HRK852191 IBG852191 ILC852191 IUY852191 JEU852191 JOQ852191 JYM852191 KII852191 KSE852191 LCA852191 LLW852191 LVS852191 MFO852191 MPK852191 MZG852191 NJC852191 NSY852191 OCU852191 OMQ852191 OWM852191 PGI852191 PQE852191 QAA852191 QJW852191 QTS852191 RDO852191 RNK852191 RXG852191 SHC852191 SQY852191 TAU852191 TKQ852191 TUM852191 UEI852191 UOE852191 UYA852191 VHW852191 VRS852191 WBO852191 WLK852191 WVG852191 A917727 IU917727 SQ917727 ACM917727 AMI917727 AWE917727 BGA917727 BPW917727 BZS917727 CJO917727 CTK917727 DDG917727 DNC917727 DWY917727 EGU917727 EQQ917727 FAM917727 FKI917727 FUE917727 GEA917727 GNW917727 GXS917727 HHO917727 HRK917727 IBG917727 ILC917727 IUY917727 JEU917727 JOQ917727 JYM917727 KII917727 KSE917727 LCA917727 LLW917727 LVS917727 MFO917727 MPK917727 MZG917727 NJC917727 NSY917727 OCU917727 OMQ917727 OWM917727 PGI917727 PQE917727 QAA917727 QJW917727 QTS917727 RDO917727 RNK917727 RXG917727 SHC917727 SQY917727 TAU917727 TKQ917727 TUM917727 UEI917727 UOE917727 UYA917727 VHW917727 VRS917727 WBO917727 WLK917727 WVG917727 A983263 IU983263 SQ983263 ACM983263 AMI983263 AWE983263 BGA983263 BPW983263 BZS983263 CJO983263 CTK983263 DDG983263 DNC983263 DWY983263 EGU983263 EQQ983263 FAM983263 FKI983263 FUE983263 GEA983263 GNW983263 GXS983263 HHO983263 HRK983263 IBG983263 ILC983263 IUY983263 JEU983263 JOQ983263 JYM983263 KII983263 KSE983263 LCA983263 LLW983263 LVS983263 MFO983263 MPK983263 MZG983263 NJC983263 NSY983263 OCU983263 OMQ983263 OWM983263 PGI983263 PQE983263 QAA983263 QJW983263 QTS983263 RDO983263 RNK983263 RXG983263 SHC983263 SQY983263 TAU983263 TKQ983263 TUM983263 UEI983263 UOE983263 UYA983263 VHW983263 VRS983263 WBO983263 WLK983263 WVG983263 A238:A239 IU238:IU239 SQ238:SQ239 ACM238:ACM239 AMI238:AMI239 AWE238:AWE239 BGA238:BGA239 BPW238:BPW239 BZS238:BZS239 CJO238:CJO239 CTK238:CTK239 DDG238:DDG239 DNC238:DNC239 DWY238:DWY239 EGU238:EGU239 EQQ238:EQQ239 FAM238:FAM239 FKI238:FKI239 FUE238:FUE239 GEA238:GEA239 GNW238:GNW239 GXS238:GXS239 HHO238:HHO239 HRK238:HRK239 IBG238:IBG239 ILC238:ILC239 IUY238:IUY239 JEU238:JEU239 JOQ238:JOQ239 JYM238:JYM239 KII238:KII239 KSE238:KSE239 LCA238:LCA239 LLW238:LLW239 LVS238:LVS239 MFO238:MFO239 MPK238:MPK239 MZG238:MZG239 NJC238:NJC239 NSY238:NSY239 OCU238:OCU239 OMQ238:OMQ239 OWM238:OWM239 PGI238:PGI239 PQE238:PQE239 QAA238:QAA239 QJW238:QJW239 QTS238:QTS239 RDO238:RDO239 RNK238:RNK239 RXG238:RXG239 SHC238:SHC239 SQY238:SQY239 TAU238:TAU239 TKQ238:TKQ239 TUM238:TUM239 UEI238:UEI239 UOE238:UOE239 UYA238:UYA239 VHW238:VHW239 VRS238:VRS239 WBO238:WBO239 WLK238:WLK239 WVG238:WVG239 A65679:A65680 IU65679:IU65680 SQ65679:SQ65680 ACM65679:ACM65680 AMI65679:AMI65680 AWE65679:AWE65680 BGA65679:BGA65680 BPW65679:BPW65680 BZS65679:BZS65680 CJO65679:CJO65680 CTK65679:CTK65680 DDG65679:DDG65680 DNC65679:DNC65680 DWY65679:DWY65680 EGU65679:EGU65680 EQQ65679:EQQ65680 FAM65679:FAM65680 FKI65679:FKI65680 FUE65679:FUE65680 GEA65679:GEA65680 GNW65679:GNW65680 GXS65679:GXS65680 HHO65679:HHO65680 HRK65679:HRK65680 IBG65679:IBG65680 ILC65679:ILC65680 IUY65679:IUY65680 JEU65679:JEU65680 JOQ65679:JOQ65680 JYM65679:JYM65680 KII65679:KII65680 KSE65679:KSE65680 LCA65679:LCA65680 LLW65679:LLW65680 LVS65679:LVS65680 MFO65679:MFO65680 MPK65679:MPK65680 MZG65679:MZG65680 NJC65679:NJC65680 NSY65679:NSY65680 OCU65679:OCU65680 OMQ65679:OMQ65680 OWM65679:OWM65680 PGI65679:PGI65680 PQE65679:PQE65680 QAA65679:QAA65680 QJW65679:QJW65680 QTS65679:QTS65680 RDO65679:RDO65680 RNK65679:RNK65680 RXG65679:RXG65680 SHC65679:SHC65680 SQY65679:SQY65680 TAU65679:TAU65680 TKQ65679:TKQ65680 TUM65679:TUM65680 UEI65679:UEI65680 UOE65679:UOE65680 UYA65679:UYA65680 VHW65679:VHW65680 VRS65679:VRS65680 WBO65679:WBO65680 WLK65679:WLK65680 WVG65679:WVG65680 A131215:A131216 IU131215:IU131216 SQ131215:SQ131216 ACM131215:ACM131216 AMI131215:AMI131216 AWE131215:AWE131216 BGA131215:BGA131216 BPW131215:BPW131216 BZS131215:BZS131216 CJO131215:CJO131216 CTK131215:CTK131216 DDG131215:DDG131216 DNC131215:DNC131216 DWY131215:DWY131216 EGU131215:EGU131216 EQQ131215:EQQ131216 FAM131215:FAM131216 FKI131215:FKI131216 FUE131215:FUE131216 GEA131215:GEA131216 GNW131215:GNW131216 GXS131215:GXS131216 HHO131215:HHO131216 HRK131215:HRK131216 IBG131215:IBG131216 ILC131215:ILC131216 IUY131215:IUY131216 JEU131215:JEU131216 JOQ131215:JOQ131216 JYM131215:JYM131216 KII131215:KII131216 KSE131215:KSE131216 LCA131215:LCA131216 LLW131215:LLW131216 LVS131215:LVS131216 MFO131215:MFO131216 MPK131215:MPK131216 MZG131215:MZG131216 NJC131215:NJC131216 NSY131215:NSY131216 OCU131215:OCU131216 OMQ131215:OMQ131216 OWM131215:OWM131216 PGI131215:PGI131216 PQE131215:PQE131216 QAA131215:QAA131216 QJW131215:QJW131216 QTS131215:QTS131216 RDO131215:RDO131216 RNK131215:RNK131216 RXG131215:RXG131216 SHC131215:SHC131216 SQY131215:SQY131216 TAU131215:TAU131216 TKQ131215:TKQ131216 TUM131215:TUM131216 UEI131215:UEI131216 UOE131215:UOE131216 UYA131215:UYA131216 VHW131215:VHW131216 VRS131215:VRS131216 WBO131215:WBO131216 WLK131215:WLK131216 WVG131215:WVG131216 A196751:A196752 IU196751:IU196752 SQ196751:SQ196752 ACM196751:ACM196752 AMI196751:AMI196752 AWE196751:AWE196752 BGA196751:BGA196752 BPW196751:BPW196752 BZS196751:BZS196752 CJO196751:CJO196752 CTK196751:CTK196752 DDG196751:DDG196752 DNC196751:DNC196752 DWY196751:DWY196752 EGU196751:EGU196752 EQQ196751:EQQ196752 FAM196751:FAM196752 FKI196751:FKI196752 FUE196751:FUE196752 GEA196751:GEA196752 GNW196751:GNW196752 GXS196751:GXS196752 HHO196751:HHO196752 HRK196751:HRK196752 IBG196751:IBG196752 ILC196751:ILC196752 IUY196751:IUY196752 JEU196751:JEU196752 JOQ196751:JOQ196752 JYM196751:JYM196752 KII196751:KII196752 KSE196751:KSE196752 LCA196751:LCA196752 LLW196751:LLW196752 LVS196751:LVS196752 MFO196751:MFO196752 MPK196751:MPK196752 MZG196751:MZG196752 NJC196751:NJC196752 NSY196751:NSY196752 OCU196751:OCU196752 OMQ196751:OMQ196752 OWM196751:OWM196752 PGI196751:PGI196752 PQE196751:PQE196752 QAA196751:QAA196752 QJW196751:QJW196752 QTS196751:QTS196752 RDO196751:RDO196752 RNK196751:RNK196752 RXG196751:RXG196752 SHC196751:SHC196752 SQY196751:SQY196752 TAU196751:TAU196752 TKQ196751:TKQ196752 TUM196751:TUM196752 UEI196751:UEI196752 UOE196751:UOE196752 UYA196751:UYA196752 VHW196751:VHW196752 VRS196751:VRS196752 WBO196751:WBO196752 WLK196751:WLK196752 WVG196751:WVG196752 A262287:A262288 IU262287:IU262288 SQ262287:SQ262288 ACM262287:ACM262288 AMI262287:AMI262288 AWE262287:AWE262288 BGA262287:BGA262288 BPW262287:BPW262288 BZS262287:BZS262288 CJO262287:CJO262288 CTK262287:CTK262288 DDG262287:DDG262288 DNC262287:DNC262288 DWY262287:DWY262288 EGU262287:EGU262288 EQQ262287:EQQ262288 FAM262287:FAM262288 FKI262287:FKI262288 FUE262287:FUE262288 GEA262287:GEA262288 GNW262287:GNW262288 GXS262287:GXS262288 HHO262287:HHO262288 HRK262287:HRK262288 IBG262287:IBG262288 ILC262287:ILC262288 IUY262287:IUY262288 JEU262287:JEU262288 JOQ262287:JOQ262288 JYM262287:JYM262288 KII262287:KII262288 KSE262287:KSE262288 LCA262287:LCA262288 LLW262287:LLW262288 LVS262287:LVS262288 MFO262287:MFO262288 MPK262287:MPK262288 MZG262287:MZG262288 NJC262287:NJC262288 NSY262287:NSY262288 OCU262287:OCU262288 OMQ262287:OMQ262288 OWM262287:OWM262288 PGI262287:PGI262288 PQE262287:PQE262288 QAA262287:QAA262288 QJW262287:QJW262288 QTS262287:QTS262288 RDO262287:RDO262288 RNK262287:RNK262288 RXG262287:RXG262288 SHC262287:SHC262288 SQY262287:SQY262288 TAU262287:TAU262288 TKQ262287:TKQ262288 TUM262287:TUM262288 UEI262287:UEI262288 UOE262287:UOE262288 UYA262287:UYA262288 VHW262287:VHW262288 VRS262287:VRS262288 WBO262287:WBO262288 WLK262287:WLK262288 WVG262287:WVG262288 A327823:A327824 IU327823:IU327824 SQ327823:SQ327824 ACM327823:ACM327824 AMI327823:AMI327824 AWE327823:AWE327824 BGA327823:BGA327824 BPW327823:BPW327824 BZS327823:BZS327824 CJO327823:CJO327824 CTK327823:CTK327824 DDG327823:DDG327824 DNC327823:DNC327824 DWY327823:DWY327824 EGU327823:EGU327824 EQQ327823:EQQ327824 FAM327823:FAM327824 FKI327823:FKI327824 FUE327823:FUE327824 GEA327823:GEA327824 GNW327823:GNW327824 GXS327823:GXS327824 HHO327823:HHO327824 HRK327823:HRK327824 IBG327823:IBG327824 ILC327823:ILC327824 IUY327823:IUY327824 JEU327823:JEU327824 JOQ327823:JOQ327824 JYM327823:JYM327824 KII327823:KII327824 KSE327823:KSE327824 LCA327823:LCA327824 LLW327823:LLW327824 LVS327823:LVS327824 MFO327823:MFO327824 MPK327823:MPK327824 MZG327823:MZG327824 NJC327823:NJC327824 NSY327823:NSY327824 OCU327823:OCU327824 OMQ327823:OMQ327824 OWM327823:OWM327824 PGI327823:PGI327824 PQE327823:PQE327824 QAA327823:QAA327824 QJW327823:QJW327824 QTS327823:QTS327824 RDO327823:RDO327824 RNK327823:RNK327824 RXG327823:RXG327824 SHC327823:SHC327824 SQY327823:SQY327824 TAU327823:TAU327824 TKQ327823:TKQ327824 TUM327823:TUM327824 UEI327823:UEI327824 UOE327823:UOE327824 UYA327823:UYA327824 VHW327823:VHW327824 VRS327823:VRS327824 WBO327823:WBO327824 WLK327823:WLK327824 WVG327823:WVG327824 A393359:A393360 IU393359:IU393360 SQ393359:SQ393360 ACM393359:ACM393360 AMI393359:AMI393360 AWE393359:AWE393360 BGA393359:BGA393360 BPW393359:BPW393360 BZS393359:BZS393360 CJO393359:CJO393360 CTK393359:CTK393360 DDG393359:DDG393360 DNC393359:DNC393360 DWY393359:DWY393360 EGU393359:EGU393360 EQQ393359:EQQ393360 FAM393359:FAM393360 FKI393359:FKI393360 FUE393359:FUE393360 GEA393359:GEA393360 GNW393359:GNW393360 GXS393359:GXS393360 HHO393359:HHO393360 HRK393359:HRK393360 IBG393359:IBG393360 ILC393359:ILC393360 IUY393359:IUY393360 JEU393359:JEU393360 JOQ393359:JOQ393360 JYM393359:JYM393360 KII393359:KII393360 KSE393359:KSE393360 LCA393359:LCA393360 LLW393359:LLW393360 LVS393359:LVS393360 MFO393359:MFO393360 MPK393359:MPK393360 MZG393359:MZG393360 NJC393359:NJC393360 NSY393359:NSY393360 OCU393359:OCU393360 OMQ393359:OMQ393360 OWM393359:OWM393360 PGI393359:PGI393360 PQE393359:PQE393360 QAA393359:QAA393360 QJW393359:QJW393360 QTS393359:QTS393360 RDO393359:RDO393360 RNK393359:RNK393360 RXG393359:RXG393360 SHC393359:SHC393360 SQY393359:SQY393360 TAU393359:TAU393360 TKQ393359:TKQ393360 TUM393359:TUM393360 UEI393359:UEI393360 UOE393359:UOE393360 UYA393359:UYA393360 VHW393359:VHW393360 VRS393359:VRS393360 WBO393359:WBO393360 WLK393359:WLK393360 WVG393359:WVG393360 A458895:A458896 IU458895:IU458896 SQ458895:SQ458896 ACM458895:ACM458896 AMI458895:AMI458896 AWE458895:AWE458896 BGA458895:BGA458896 BPW458895:BPW458896 BZS458895:BZS458896 CJO458895:CJO458896 CTK458895:CTK458896 DDG458895:DDG458896 DNC458895:DNC458896 DWY458895:DWY458896 EGU458895:EGU458896 EQQ458895:EQQ458896 FAM458895:FAM458896 FKI458895:FKI458896 FUE458895:FUE458896 GEA458895:GEA458896 GNW458895:GNW458896 GXS458895:GXS458896 HHO458895:HHO458896 HRK458895:HRK458896 IBG458895:IBG458896 ILC458895:ILC458896 IUY458895:IUY458896 JEU458895:JEU458896 JOQ458895:JOQ458896 JYM458895:JYM458896 KII458895:KII458896 KSE458895:KSE458896 LCA458895:LCA458896 LLW458895:LLW458896 LVS458895:LVS458896 MFO458895:MFO458896 MPK458895:MPK458896 MZG458895:MZG458896 NJC458895:NJC458896 NSY458895:NSY458896 OCU458895:OCU458896 OMQ458895:OMQ458896 OWM458895:OWM458896 PGI458895:PGI458896 PQE458895:PQE458896 QAA458895:QAA458896 QJW458895:QJW458896 QTS458895:QTS458896 RDO458895:RDO458896 RNK458895:RNK458896 RXG458895:RXG458896 SHC458895:SHC458896 SQY458895:SQY458896 TAU458895:TAU458896 TKQ458895:TKQ458896 TUM458895:TUM458896 UEI458895:UEI458896 UOE458895:UOE458896 UYA458895:UYA458896 VHW458895:VHW458896 VRS458895:VRS458896 WBO458895:WBO458896 WLK458895:WLK458896 WVG458895:WVG458896 A524431:A524432 IU524431:IU524432 SQ524431:SQ524432 ACM524431:ACM524432 AMI524431:AMI524432 AWE524431:AWE524432 BGA524431:BGA524432 BPW524431:BPW524432 BZS524431:BZS524432 CJO524431:CJO524432 CTK524431:CTK524432 DDG524431:DDG524432 DNC524431:DNC524432 DWY524431:DWY524432 EGU524431:EGU524432 EQQ524431:EQQ524432 FAM524431:FAM524432 FKI524431:FKI524432 FUE524431:FUE524432 GEA524431:GEA524432 GNW524431:GNW524432 GXS524431:GXS524432 HHO524431:HHO524432 HRK524431:HRK524432 IBG524431:IBG524432 ILC524431:ILC524432 IUY524431:IUY524432 JEU524431:JEU524432 JOQ524431:JOQ524432 JYM524431:JYM524432 KII524431:KII524432 KSE524431:KSE524432 LCA524431:LCA524432 LLW524431:LLW524432 LVS524431:LVS524432 MFO524431:MFO524432 MPK524431:MPK524432 MZG524431:MZG524432 NJC524431:NJC524432 NSY524431:NSY524432 OCU524431:OCU524432 OMQ524431:OMQ524432 OWM524431:OWM524432 PGI524431:PGI524432 PQE524431:PQE524432 QAA524431:QAA524432 QJW524431:QJW524432 QTS524431:QTS524432 RDO524431:RDO524432 RNK524431:RNK524432 RXG524431:RXG524432 SHC524431:SHC524432 SQY524431:SQY524432 TAU524431:TAU524432 TKQ524431:TKQ524432 TUM524431:TUM524432 UEI524431:UEI524432 UOE524431:UOE524432 UYA524431:UYA524432 VHW524431:VHW524432 VRS524431:VRS524432 WBO524431:WBO524432 WLK524431:WLK524432 WVG524431:WVG524432 A589967:A589968 IU589967:IU589968 SQ589967:SQ589968 ACM589967:ACM589968 AMI589967:AMI589968 AWE589967:AWE589968 BGA589967:BGA589968 BPW589967:BPW589968 BZS589967:BZS589968 CJO589967:CJO589968 CTK589967:CTK589968 DDG589967:DDG589968 DNC589967:DNC589968 DWY589967:DWY589968 EGU589967:EGU589968 EQQ589967:EQQ589968 FAM589967:FAM589968 FKI589967:FKI589968 FUE589967:FUE589968 GEA589967:GEA589968 GNW589967:GNW589968 GXS589967:GXS589968 HHO589967:HHO589968 HRK589967:HRK589968 IBG589967:IBG589968 ILC589967:ILC589968 IUY589967:IUY589968 JEU589967:JEU589968 JOQ589967:JOQ589968 JYM589967:JYM589968 KII589967:KII589968 KSE589967:KSE589968 LCA589967:LCA589968 LLW589967:LLW589968 LVS589967:LVS589968 MFO589967:MFO589968 MPK589967:MPK589968 MZG589967:MZG589968 NJC589967:NJC589968 NSY589967:NSY589968 OCU589967:OCU589968 OMQ589967:OMQ589968 OWM589967:OWM589968 PGI589967:PGI589968 PQE589967:PQE589968 QAA589967:QAA589968 QJW589967:QJW589968 QTS589967:QTS589968 RDO589967:RDO589968 RNK589967:RNK589968 RXG589967:RXG589968 SHC589967:SHC589968 SQY589967:SQY589968 TAU589967:TAU589968 TKQ589967:TKQ589968 TUM589967:TUM589968 UEI589967:UEI589968 UOE589967:UOE589968 UYA589967:UYA589968 VHW589967:VHW589968 VRS589967:VRS589968 WBO589967:WBO589968 WLK589967:WLK589968 WVG589967:WVG589968 A655503:A655504 IU655503:IU655504 SQ655503:SQ655504 ACM655503:ACM655504 AMI655503:AMI655504 AWE655503:AWE655504 BGA655503:BGA655504 BPW655503:BPW655504 BZS655503:BZS655504 CJO655503:CJO655504 CTK655503:CTK655504 DDG655503:DDG655504 DNC655503:DNC655504 DWY655503:DWY655504 EGU655503:EGU655504 EQQ655503:EQQ655504 FAM655503:FAM655504 FKI655503:FKI655504 FUE655503:FUE655504 GEA655503:GEA655504 GNW655503:GNW655504 GXS655503:GXS655504 HHO655503:HHO655504 HRK655503:HRK655504 IBG655503:IBG655504 ILC655503:ILC655504 IUY655503:IUY655504 JEU655503:JEU655504 JOQ655503:JOQ655504 JYM655503:JYM655504 KII655503:KII655504 KSE655503:KSE655504 LCA655503:LCA655504 LLW655503:LLW655504 LVS655503:LVS655504 MFO655503:MFO655504 MPK655503:MPK655504 MZG655503:MZG655504 NJC655503:NJC655504 NSY655503:NSY655504 OCU655503:OCU655504 OMQ655503:OMQ655504 OWM655503:OWM655504 PGI655503:PGI655504 PQE655503:PQE655504 QAA655503:QAA655504 QJW655503:QJW655504 QTS655503:QTS655504 RDO655503:RDO655504 RNK655503:RNK655504 RXG655503:RXG655504 SHC655503:SHC655504 SQY655503:SQY655504 TAU655503:TAU655504 TKQ655503:TKQ655504 TUM655503:TUM655504 UEI655503:UEI655504 UOE655503:UOE655504 UYA655503:UYA655504 VHW655503:VHW655504 VRS655503:VRS655504 WBO655503:WBO655504 WLK655503:WLK655504 WVG655503:WVG655504 A721039:A721040 IU721039:IU721040 SQ721039:SQ721040 ACM721039:ACM721040 AMI721039:AMI721040 AWE721039:AWE721040 BGA721039:BGA721040 BPW721039:BPW721040 BZS721039:BZS721040 CJO721039:CJO721040 CTK721039:CTK721040 DDG721039:DDG721040 DNC721039:DNC721040 DWY721039:DWY721040 EGU721039:EGU721040 EQQ721039:EQQ721040 FAM721039:FAM721040 FKI721039:FKI721040 FUE721039:FUE721040 GEA721039:GEA721040 GNW721039:GNW721040 GXS721039:GXS721040 HHO721039:HHO721040 HRK721039:HRK721040 IBG721039:IBG721040 ILC721039:ILC721040 IUY721039:IUY721040 JEU721039:JEU721040 JOQ721039:JOQ721040 JYM721039:JYM721040 KII721039:KII721040 KSE721039:KSE721040 LCA721039:LCA721040 LLW721039:LLW721040 LVS721039:LVS721040 MFO721039:MFO721040 MPK721039:MPK721040 MZG721039:MZG721040 NJC721039:NJC721040 NSY721039:NSY721040 OCU721039:OCU721040 OMQ721039:OMQ721040 OWM721039:OWM721040 PGI721039:PGI721040 PQE721039:PQE721040 QAA721039:QAA721040 QJW721039:QJW721040 QTS721039:QTS721040 RDO721039:RDO721040 RNK721039:RNK721040 RXG721039:RXG721040 SHC721039:SHC721040 SQY721039:SQY721040 TAU721039:TAU721040 TKQ721039:TKQ721040 TUM721039:TUM721040 UEI721039:UEI721040 UOE721039:UOE721040 UYA721039:UYA721040 VHW721039:VHW721040 VRS721039:VRS721040 WBO721039:WBO721040 WLK721039:WLK721040 WVG721039:WVG721040 A786575:A786576 IU786575:IU786576 SQ786575:SQ786576 ACM786575:ACM786576 AMI786575:AMI786576 AWE786575:AWE786576 BGA786575:BGA786576 BPW786575:BPW786576 BZS786575:BZS786576 CJO786575:CJO786576 CTK786575:CTK786576 DDG786575:DDG786576 DNC786575:DNC786576 DWY786575:DWY786576 EGU786575:EGU786576 EQQ786575:EQQ786576 FAM786575:FAM786576 FKI786575:FKI786576 FUE786575:FUE786576 GEA786575:GEA786576 GNW786575:GNW786576 GXS786575:GXS786576 HHO786575:HHO786576 HRK786575:HRK786576 IBG786575:IBG786576 ILC786575:ILC786576 IUY786575:IUY786576 JEU786575:JEU786576 JOQ786575:JOQ786576 JYM786575:JYM786576 KII786575:KII786576 KSE786575:KSE786576 LCA786575:LCA786576 LLW786575:LLW786576 LVS786575:LVS786576 MFO786575:MFO786576 MPK786575:MPK786576 MZG786575:MZG786576 NJC786575:NJC786576 NSY786575:NSY786576 OCU786575:OCU786576 OMQ786575:OMQ786576 OWM786575:OWM786576 PGI786575:PGI786576 PQE786575:PQE786576 QAA786575:QAA786576 QJW786575:QJW786576 QTS786575:QTS786576 RDO786575:RDO786576 RNK786575:RNK786576 RXG786575:RXG786576 SHC786575:SHC786576 SQY786575:SQY786576 TAU786575:TAU786576 TKQ786575:TKQ786576 TUM786575:TUM786576 UEI786575:UEI786576 UOE786575:UOE786576 UYA786575:UYA786576 VHW786575:VHW786576 VRS786575:VRS786576 WBO786575:WBO786576 WLK786575:WLK786576 WVG786575:WVG786576 A852111:A852112 IU852111:IU852112 SQ852111:SQ852112 ACM852111:ACM852112 AMI852111:AMI852112 AWE852111:AWE852112 BGA852111:BGA852112 BPW852111:BPW852112 BZS852111:BZS852112 CJO852111:CJO852112 CTK852111:CTK852112 DDG852111:DDG852112 DNC852111:DNC852112 DWY852111:DWY852112 EGU852111:EGU852112 EQQ852111:EQQ852112 FAM852111:FAM852112 FKI852111:FKI852112 FUE852111:FUE852112 GEA852111:GEA852112 GNW852111:GNW852112 GXS852111:GXS852112 HHO852111:HHO852112 HRK852111:HRK852112 IBG852111:IBG852112 ILC852111:ILC852112 IUY852111:IUY852112 JEU852111:JEU852112 JOQ852111:JOQ852112 JYM852111:JYM852112 KII852111:KII852112 KSE852111:KSE852112 LCA852111:LCA852112 LLW852111:LLW852112 LVS852111:LVS852112 MFO852111:MFO852112 MPK852111:MPK852112 MZG852111:MZG852112 NJC852111:NJC852112 NSY852111:NSY852112 OCU852111:OCU852112 OMQ852111:OMQ852112 OWM852111:OWM852112 PGI852111:PGI852112 PQE852111:PQE852112 QAA852111:QAA852112 QJW852111:QJW852112 QTS852111:QTS852112 RDO852111:RDO852112 RNK852111:RNK852112 RXG852111:RXG852112 SHC852111:SHC852112 SQY852111:SQY852112 TAU852111:TAU852112 TKQ852111:TKQ852112 TUM852111:TUM852112 UEI852111:UEI852112 UOE852111:UOE852112 UYA852111:UYA852112 VHW852111:VHW852112 VRS852111:VRS852112 WBO852111:WBO852112 WLK852111:WLK852112 WVG852111:WVG852112 A917647:A917648 IU917647:IU917648 SQ917647:SQ917648 ACM917647:ACM917648 AMI917647:AMI917648 AWE917647:AWE917648 BGA917647:BGA917648 BPW917647:BPW917648 BZS917647:BZS917648 CJO917647:CJO917648 CTK917647:CTK917648 DDG917647:DDG917648 DNC917647:DNC917648 DWY917647:DWY917648 EGU917647:EGU917648 EQQ917647:EQQ917648 FAM917647:FAM917648 FKI917647:FKI917648 FUE917647:FUE917648 GEA917647:GEA917648 GNW917647:GNW917648 GXS917647:GXS917648 HHO917647:HHO917648 HRK917647:HRK917648 IBG917647:IBG917648 ILC917647:ILC917648 IUY917647:IUY917648 JEU917647:JEU917648 JOQ917647:JOQ917648 JYM917647:JYM917648 KII917647:KII917648 KSE917647:KSE917648 LCA917647:LCA917648 LLW917647:LLW917648 LVS917647:LVS917648 MFO917647:MFO917648 MPK917647:MPK917648 MZG917647:MZG917648 NJC917647:NJC917648 NSY917647:NSY917648 OCU917647:OCU917648 OMQ917647:OMQ917648 OWM917647:OWM917648 PGI917647:PGI917648 PQE917647:PQE917648 QAA917647:QAA917648 QJW917647:QJW917648 QTS917647:QTS917648 RDO917647:RDO917648 RNK917647:RNK917648 RXG917647:RXG917648 SHC917647:SHC917648 SQY917647:SQY917648 TAU917647:TAU917648 TKQ917647:TKQ917648 TUM917647:TUM917648 UEI917647:UEI917648 UOE917647:UOE917648 UYA917647:UYA917648 VHW917647:VHW917648 VRS917647:VRS917648 WBO917647:WBO917648 WLK917647:WLK917648 WVG917647:WVG917648 A983183:A983184 IU983183:IU983184 SQ983183:SQ983184 ACM983183:ACM983184 AMI983183:AMI983184 AWE983183:AWE983184 BGA983183:BGA983184 BPW983183:BPW983184 BZS983183:BZS983184 CJO983183:CJO983184 CTK983183:CTK983184 DDG983183:DDG983184 DNC983183:DNC983184 DWY983183:DWY983184 EGU983183:EGU983184 EQQ983183:EQQ983184 FAM983183:FAM983184 FKI983183:FKI983184 FUE983183:FUE983184 GEA983183:GEA983184 GNW983183:GNW983184 GXS983183:GXS983184 HHO983183:HHO983184 HRK983183:HRK983184 IBG983183:IBG983184 ILC983183:ILC983184 IUY983183:IUY983184 JEU983183:JEU983184 JOQ983183:JOQ983184 JYM983183:JYM983184 KII983183:KII983184 KSE983183:KSE983184 LCA983183:LCA983184 LLW983183:LLW983184 LVS983183:LVS983184 MFO983183:MFO983184 MPK983183:MPK983184 MZG983183:MZG983184 NJC983183:NJC983184 NSY983183:NSY983184 OCU983183:OCU983184 OMQ983183:OMQ983184 OWM983183:OWM983184 PGI983183:PGI983184 PQE983183:PQE983184 QAA983183:QAA983184 QJW983183:QJW983184 QTS983183:QTS983184 RDO983183:RDO983184 RNK983183:RNK983184 RXG983183:RXG983184 SHC983183:SHC983184 SQY983183:SQY983184 TAU983183:TAU983184 TKQ983183:TKQ983184 TUM983183:TUM983184 UEI983183:UEI983184 UOE983183:UOE983184 UYA983183:UYA983184 VHW983183:VHW983184 VRS983183:VRS983184 WBO983183:WBO983184 WLK983183:WLK983184 WVG983183:WVG983184 A258:A259 IU258:IU259 SQ258:SQ259 ACM258:ACM259 AMI258:AMI259 AWE258:AWE259 BGA258:BGA259 BPW258:BPW259 BZS258:BZS259 CJO258:CJO259 CTK258:CTK259 DDG258:DDG259 DNC258:DNC259 DWY258:DWY259 EGU258:EGU259 EQQ258:EQQ259 FAM258:FAM259 FKI258:FKI259 FUE258:FUE259 GEA258:GEA259 GNW258:GNW259 GXS258:GXS259 HHO258:HHO259 HRK258:HRK259 IBG258:IBG259 ILC258:ILC259 IUY258:IUY259 JEU258:JEU259 JOQ258:JOQ259 JYM258:JYM259 KII258:KII259 KSE258:KSE259 LCA258:LCA259 LLW258:LLW259 LVS258:LVS259 MFO258:MFO259 MPK258:MPK259 MZG258:MZG259 NJC258:NJC259 NSY258:NSY259 OCU258:OCU259 OMQ258:OMQ259 OWM258:OWM259 PGI258:PGI259 PQE258:PQE259 QAA258:QAA259 QJW258:QJW259 QTS258:QTS259 RDO258:RDO259 RNK258:RNK259 RXG258:RXG259 SHC258:SHC259 SQY258:SQY259 TAU258:TAU259 TKQ258:TKQ259 TUM258:TUM259 UEI258:UEI259 UOE258:UOE259 UYA258:UYA259 VHW258:VHW259 VRS258:VRS259 WBO258:WBO259 WLK258:WLK259 WVG258:WVG259 A65706:A65707 IU65706:IU65707 SQ65706:SQ65707 ACM65706:ACM65707 AMI65706:AMI65707 AWE65706:AWE65707 BGA65706:BGA65707 BPW65706:BPW65707 BZS65706:BZS65707 CJO65706:CJO65707 CTK65706:CTK65707 DDG65706:DDG65707 DNC65706:DNC65707 DWY65706:DWY65707 EGU65706:EGU65707 EQQ65706:EQQ65707 FAM65706:FAM65707 FKI65706:FKI65707 FUE65706:FUE65707 GEA65706:GEA65707 GNW65706:GNW65707 GXS65706:GXS65707 HHO65706:HHO65707 HRK65706:HRK65707 IBG65706:IBG65707 ILC65706:ILC65707 IUY65706:IUY65707 JEU65706:JEU65707 JOQ65706:JOQ65707 JYM65706:JYM65707 KII65706:KII65707 KSE65706:KSE65707 LCA65706:LCA65707 LLW65706:LLW65707 LVS65706:LVS65707 MFO65706:MFO65707 MPK65706:MPK65707 MZG65706:MZG65707 NJC65706:NJC65707 NSY65706:NSY65707 OCU65706:OCU65707 OMQ65706:OMQ65707 OWM65706:OWM65707 PGI65706:PGI65707 PQE65706:PQE65707 QAA65706:QAA65707 QJW65706:QJW65707 QTS65706:QTS65707 RDO65706:RDO65707 RNK65706:RNK65707 RXG65706:RXG65707 SHC65706:SHC65707 SQY65706:SQY65707 TAU65706:TAU65707 TKQ65706:TKQ65707 TUM65706:TUM65707 UEI65706:UEI65707 UOE65706:UOE65707 UYA65706:UYA65707 VHW65706:VHW65707 VRS65706:VRS65707 WBO65706:WBO65707 WLK65706:WLK65707 WVG65706:WVG65707 A131242:A131243 IU131242:IU131243 SQ131242:SQ131243 ACM131242:ACM131243 AMI131242:AMI131243 AWE131242:AWE131243 BGA131242:BGA131243 BPW131242:BPW131243 BZS131242:BZS131243 CJO131242:CJO131243 CTK131242:CTK131243 DDG131242:DDG131243 DNC131242:DNC131243 DWY131242:DWY131243 EGU131242:EGU131243 EQQ131242:EQQ131243 FAM131242:FAM131243 FKI131242:FKI131243 FUE131242:FUE131243 GEA131242:GEA131243 GNW131242:GNW131243 GXS131242:GXS131243 HHO131242:HHO131243 HRK131242:HRK131243 IBG131242:IBG131243 ILC131242:ILC131243 IUY131242:IUY131243 JEU131242:JEU131243 JOQ131242:JOQ131243 JYM131242:JYM131243 KII131242:KII131243 KSE131242:KSE131243 LCA131242:LCA131243 LLW131242:LLW131243 LVS131242:LVS131243 MFO131242:MFO131243 MPK131242:MPK131243 MZG131242:MZG131243 NJC131242:NJC131243 NSY131242:NSY131243 OCU131242:OCU131243 OMQ131242:OMQ131243 OWM131242:OWM131243 PGI131242:PGI131243 PQE131242:PQE131243 QAA131242:QAA131243 QJW131242:QJW131243 QTS131242:QTS131243 RDO131242:RDO131243 RNK131242:RNK131243 RXG131242:RXG131243 SHC131242:SHC131243 SQY131242:SQY131243 TAU131242:TAU131243 TKQ131242:TKQ131243 TUM131242:TUM131243 UEI131242:UEI131243 UOE131242:UOE131243 UYA131242:UYA131243 VHW131242:VHW131243 VRS131242:VRS131243 WBO131242:WBO131243 WLK131242:WLK131243 WVG131242:WVG131243 A196778:A196779 IU196778:IU196779 SQ196778:SQ196779 ACM196778:ACM196779 AMI196778:AMI196779 AWE196778:AWE196779 BGA196778:BGA196779 BPW196778:BPW196779 BZS196778:BZS196779 CJO196778:CJO196779 CTK196778:CTK196779 DDG196778:DDG196779 DNC196778:DNC196779 DWY196778:DWY196779 EGU196778:EGU196779 EQQ196778:EQQ196779 FAM196778:FAM196779 FKI196778:FKI196779 FUE196778:FUE196779 GEA196778:GEA196779 GNW196778:GNW196779 GXS196778:GXS196779 HHO196778:HHO196779 HRK196778:HRK196779 IBG196778:IBG196779 ILC196778:ILC196779 IUY196778:IUY196779 JEU196778:JEU196779 JOQ196778:JOQ196779 JYM196778:JYM196779 KII196778:KII196779 KSE196778:KSE196779 LCA196778:LCA196779 LLW196778:LLW196779 LVS196778:LVS196779 MFO196778:MFO196779 MPK196778:MPK196779 MZG196778:MZG196779 NJC196778:NJC196779 NSY196778:NSY196779 OCU196778:OCU196779 OMQ196778:OMQ196779 OWM196778:OWM196779 PGI196778:PGI196779 PQE196778:PQE196779 QAA196778:QAA196779 QJW196778:QJW196779 QTS196778:QTS196779 RDO196778:RDO196779 RNK196778:RNK196779 RXG196778:RXG196779 SHC196778:SHC196779 SQY196778:SQY196779 TAU196778:TAU196779 TKQ196778:TKQ196779 TUM196778:TUM196779 UEI196778:UEI196779 UOE196778:UOE196779 UYA196778:UYA196779 VHW196778:VHW196779 VRS196778:VRS196779 WBO196778:WBO196779 WLK196778:WLK196779 WVG196778:WVG196779 A262314:A262315 IU262314:IU262315 SQ262314:SQ262315 ACM262314:ACM262315 AMI262314:AMI262315 AWE262314:AWE262315 BGA262314:BGA262315 BPW262314:BPW262315 BZS262314:BZS262315 CJO262314:CJO262315 CTK262314:CTK262315 DDG262314:DDG262315 DNC262314:DNC262315 DWY262314:DWY262315 EGU262314:EGU262315 EQQ262314:EQQ262315 FAM262314:FAM262315 FKI262314:FKI262315 FUE262314:FUE262315 GEA262314:GEA262315 GNW262314:GNW262315 GXS262314:GXS262315 HHO262314:HHO262315 HRK262314:HRK262315 IBG262314:IBG262315 ILC262314:ILC262315 IUY262314:IUY262315 JEU262314:JEU262315 JOQ262314:JOQ262315 JYM262314:JYM262315 KII262314:KII262315 KSE262314:KSE262315 LCA262314:LCA262315 LLW262314:LLW262315 LVS262314:LVS262315 MFO262314:MFO262315 MPK262314:MPK262315 MZG262314:MZG262315 NJC262314:NJC262315 NSY262314:NSY262315 OCU262314:OCU262315 OMQ262314:OMQ262315 OWM262314:OWM262315 PGI262314:PGI262315 PQE262314:PQE262315 QAA262314:QAA262315 QJW262314:QJW262315 QTS262314:QTS262315 RDO262314:RDO262315 RNK262314:RNK262315 RXG262314:RXG262315 SHC262314:SHC262315 SQY262314:SQY262315 TAU262314:TAU262315 TKQ262314:TKQ262315 TUM262314:TUM262315 UEI262314:UEI262315 UOE262314:UOE262315 UYA262314:UYA262315 VHW262314:VHW262315 VRS262314:VRS262315 WBO262314:WBO262315 WLK262314:WLK262315 WVG262314:WVG262315 A327850:A327851 IU327850:IU327851 SQ327850:SQ327851 ACM327850:ACM327851 AMI327850:AMI327851 AWE327850:AWE327851 BGA327850:BGA327851 BPW327850:BPW327851 BZS327850:BZS327851 CJO327850:CJO327851 CTK327850:CTK327851 DDG327850:DDG327851 DNC327850:DNC327851 DWY327850:DWY327851 EGU327850:EGU327851 EQQ327850:EQQ327851 FAM327850:FAM327851 FKI327850:FKI327851 FUE327850:FUE327851 GEA327850:GEA327851 GNW327850:GNW327851 GXS327850:GXS327851 HHO327850:HHO327851 HRK327850:HRK327851 IBG327850:IBG327851 ILC327850:ILC327851 IUY327850:IUY327851 JEU327850:JEU327851 JOQ327850:JOQ327851 JYM327850:JYM327851 KII327850:KII327851 KSE327850:KSE327851 LCA327850:LCA327851 LLW327850:LLW327851 LVS327850:LVS327851 MFO327850:MFO327851 MPK327850:MPK327851 MZG327850:MZG327851 NJC327850:NJC327851 NSY327850:NSY327851 OCU327850:OCU327851 OMQ327850:OMQ327851 OWM327850:OWM327851 PGI327850:PGI327851 PQE327850:PQE327851 QAA327850:QAA327851 QJW327850:QJW327851 QTS327850:QTS327851 RDO327850:RDO327851 RNK327850:RNK327851 RXG327850:RXG327851 SHC327850:SHC327851 SQY327850:SQY327851 TAU327850:TAU327851 TKQ327850:TKQ327851 TUM327850:TUM327851 UEI327850:UEI327851 UOE327850:UOE327851 UYA327850:UYA327851 VHW327850:VHW327851 VRS327850:VRS327851 WBO327850:WBO327851 WLK327850:WLK327851 WVG327850:WVG327851 A393386:A393387 IU393386:IU393387 SQ393386:SQ393387 ACM393386:ACM393387 AMI393386:AMI393387 AWE393386:AWE393387 BGA393386:BGA393387 BPW393386:BPW393387 BZS393386:BZS393387 CJO393386:CJO393387 CTK393386:CTK393387 DDG393386:DDG393387 DNC393386:DNC393387 DWY393386:DWY393387 EGU393386:EGU393387 EQQ393386:EQQ393387 FAM393386:FAM393387 FKI393386:FKI393387 FUE393386:FUE393387 GEA393386:GEA393387 GNW393386:GNW393387 GXS393386:GXS393387 HHO393386:HHO393387 HRK393386:HRK393387 IBG393386:IBG393387 ILC393386:ILC393387 IUY393386:IUY393387 JEU393386:JEU393387 JOQ393386:JOQ393387 JYM393386:JYM393387 KII393386:KII393387 KSE393386:KSE393387 LCA393386:LCA393387 LLW393386:LLW393387 LVS393386:LVS393387 MFO393386:MFO393387 MPK393386:MPK393387 MZG393386:MZG393387 NJC393386:NJC393387 NSY393386:NSY393387 OCU393386:OCU393387 OMQ393386:OMQ393387 OWM393386:OWM393387 PGI393386:PGI393387 PQE393386:PQE393387 QAA393386:QAA393387 QJW393386:QJW393387 QTS393386:QTS393387 RDO393386:RDO393387 RNK393386:RNK393387 RXG393386:RXG393387 SHC393386:SHC393387 SQY393386:SQY393387 TAU393386:TAU393387 TKQ393386:TKQ393387 TUM393386:TUM393387 UEI393386:UEI393387 UOE393386:UOE393387 UYA393386:UYA393387 VHW393386:VHW393387 VRS393386:VRS393387 WBO393386:WBO393387 WLK393386:WLK393387 WVG393386:WVG393387 A458922:A458923 IU458922:IU458923 SQ458922:SQ458923 ACM458922:ACM458923 AMI458922:AMI458923 AWE458922:AWE458923 BGA458922:BGA458923 BPW458922:BPW458923 BZS458922:BZS458923 CJO458922:CJO458923 CTK458922:CTK458923 DDG458922:DDG458923 DNC458922:DNC458923 DWY458922:DWY458923 EGU458922:EGU458923 EQQ458922:EQQ458923 FAM458922:FAM458923 FKI458922:FKI458923 FUE458922:FUE458923 GEA458922:GEA458923 GNW458922:GNW458923 GXS458922:GXS458923 HHO458922:HHO458923 HRK458922:HRK458923 IBG458922:IBG458923 ILC458922:ILC458923 IUY458922:IUY458923 JEU458922:JEU458923 JOQ458922:JOQ458923 JYM458922:JYM458923 KII458922:KII458923 KSE458922:KSE458923 LCA458922:LCA458923 LLW458922:LLW458923 LVS458922:LVS458923 MFO458922:MFO458923 MPK458922:MPK458923 MZG458922:MZG458923 NJC458922:NJC458923 NSY458922:NSY458923 OCU458922:OCU458923 OMQ458922:OMQ458923 OWM458922:OWM458923 PGI458922:PGI458923 PQE458922:PQE458923 QAA458922:QAA458923 QJW458922:QJW458923 QTS458922:QTS458923 RDO458922:RDO458923 RNK458922:RNK458923 RXG458922:RXG458923 SHC458922:SHC458923 SQY458922:SQY458923 TAU458922:TAU458923 TKQ458922:TKQ458923 TUM458922:TUM458923 UEI458922:UEI458923 UOE458922:UOE458923 UYA458922:UYA458923 VHW458922:VHW458923 VRS458922:VRS458923 WBO458922:WBO458923 WLK458922:WLK458923 WVG458922:WVG458923 A524458:A524459 IU524458:IU524459 SQ524458:SQ524459 ACM524458:ACM524459 AMI524458:AMI524459 AWE524458:AWE524459 BGA524458:BGA524459 BPW524458:BPW524459 BZS524458:BZS524459 CJO524458:CJO524459 CTK524458:CTK524459 DDG524458:DDG524459 DNC524458:DNC524459 DWY524458:DWY524459 EGU524458:EGU524459 EQQ524458:EQQ524459 FAM524458:FAM524459 FKI524458:FKI524459 FUE524458:FUE524459 GEA524458:GEA524459 GNW524458:GNW524459 GXS524458:GXS524459 HHO524458:HHO524459 HRK524458:HRK524459 IBG524458:IBG524459 ILC524458:ILC524459 IUY524458:IUY524459 JEU524458:JEU524459 JOQ524458:JOQ524459 JYM524458:JYM524459 KII524458:KII524459 KSE524458:KSE524459 LCA524458:LCA524459 LLW524458:LLW524459 LVS524458:LVS524459 MFO524458:MFO524459 MPK524458:MPK524459 MZG524458:MZG524459 NJC524458:NJC524459 NSY524458:NSY524459 OCU524458:OCU524459 OMQ524458:OMQ524459 OWM524458:OWM524459 PGI524458:PGI524459 PQE524458:PQE524459 QAA524458:QAA524459 QJW524458:QJW524459 QTS524458:QTS524459 RDO524458:RDO524459 RNK524458:RNK524459 RXG524458:RXG524459 SHC524458:SHC524459 SQY524458:SQY524459 TAU524458:TAU524459 TKQ524458:TKQ524459 TUM524458:TUM524459 UEI524458:UEI524459 UOE524458:UOE524459 UYA524458:UYA524459 VHW524458:VHW524459 VRS524458:VRS524459 WBO524458:WBO524459 WLK524458:WLK524459 WVG524458:WVG524459 A589994:A589995 IU589994:IU589995 SQ589994:SQ589995 ACM589994:ACM589995 AMI589994:AMI589995 AWE589994:AWE589995 BGA589994:BGA589995 BPW589994:BPW589995 BZS589994:BZS589995 CJO589994:CJO589995 CTK589994:CTK589995 DDG589994:DDG589995 DNC589994:DNC589995 DWY589994:DWY589995 EGU589994:EGU589995 EQQ589994:EQQ589995 FAM589994:FAM589995 FKI589994:FKI589995 FUE589994:FUE589995 GEA589994:GEA589995 GNW589994:GNW589995 GXS589994:GXS589995 HHO589994:HHO589995 HRK589994:HRK589995 IBG589994:IBG589995 ILC589994:ILC589995 IUY589994:IUY589995 JEU589994:JEU589995 JOQ589994:JOQ589995 JYM589994:JYM589995 KII589994:KII589995 KSE589994:KSE589995 LCA589994:LCA589995 LLW589994:LLW589995 LVS589994:LVS589995 MFO589994:MFO589995 MPK589994:MPK589995 MZG589994:MZG589995 NJC589994:NJC589995 NSY589994:NSY589995 OCU589994:OCU589995 OMQ589994:OMQ589995 OWM589994:OWM589995 PGI589994:PGI589995 PQE589994:PQE589995 QAA589994:QAA589995 QJW589994:QJW589995 QTS589994:QTS589995 RDO589994:RDO589995 RNK589994:RNK589995 RXG589994:RXG589995 SHC589994:SHC589995 SQY589994:SQY589995 TAU589994:TAU589995 TKQ589994:TKQ589995 TUM589994:TUM589995 UEI589994:UEI589995 UOE589994:UOE589995 UYA589994:UYA589995 VHW589994:VHW589995 VRS589994:VRS589995 WBO589994:WBO589995 WLK589994:WLK589995 WVG589994:WVG589995 A655530:A655531 IU655530:IU655531 SQ655530:SQ655531 ACM655530:ACM655531 AMI655530:AMI655531 AWE655530:AWE655531 BGA655530:BGA655531 BPW655530:BPW655531 BZS655530:BZS655531 CJO655530:CJO655531 CTK655530:CTK655531 DDG655530:DDG655531 DNC655530:DNC655531 DWY655530:DWY655531 EGU655530:EGU655531 EQQ655530:EQQ655531 FAM655530:FAM655531 FKI655530:FKI655531 FUE655530:FUE655531 GEA655530:GEA655531 GNW655530:GNW655531 GXS655530:GXS655531 HHO655530:HHO655531 HRK655530:HRK655531 IBG655530:IBG655531 ILC655530:ILC655531 IUY655530:IUY655531 JEU655530:JEU655531 JOQ655530:JOQ655531 JYM655530:JYM655531 KII655530:KII655531 KSE655530:KSE655531 LCA655530:LCA655531 LLW655530:LLW655531 LVS655530:LVS655531 MFO655530:MFO655531 MPK655530:MPK655531 MZG655530:MZG655531 NJC655530:NJC655531 NSY655530:NSY655531 OCU655530:OCU655531 OMQ655530:OMQ655531 OWM655530:OWM655531 PGI655530:PGI655531 PQE655530:PQE655531 QAA655530:QAA655531 QJW655530:QJW655531 QTS655530:QTS655531 RDO655530:RDO655531 RNK655530:RNK655531 RXG655530:RXG655531 SHC655530:SHC655531 SQY655530:SQY655531 TAU655530:TAU655531 TKQ655530:TKQ655531 TUM655530:TUM655531 UEI655530:UEI655531 UOE655530:UOE655531 UYA655530:UYA655531 VHW655530:VHW655531 VRS655530:VRS655531 WBO655530:WBO655531 WLK655530:WLK655531 WVG655530:WVG655531 A721066:A721067 IU721066:IU721067 SQ721066:SQ721067 ACM721066:ACM721067 AMI721066:AMI721067 AWE721066:AWE721067 BGA721066:BGA721067 BPW721066:BPW721067 BZS721066:BZS721067 CJO721066:CJO721067 CTK721066:CTK721067 DDG721066:DDG721067 DNC721066:DNC721067 DWY721066:DWY721067 EGU721066:EGU721067 EQQ721066:EQQ721067 FAM721066:FAM721067 FKI721066:FKI721067 FUE721066:FUE721067 GEA721066:GEA721067 GNW721066:GNW721067 GXS721066:GXS721067 HHO721066:HHO721067 HRK721066:HRK721067 IBG721066:IBG721067 ILC721066:ILC721067 IUY721066:IUY721067 JEU721066:JEU721067 JOQ721066:JOQ721067 JYM721066:JYM721067 KII721066:KII721067 KSE721066:KSE721067 LCA721066:LCA721067 LLW721066:LLW721067 LVS721066:LVS721067 MFO721066:MFO721067 MPK721066:MPK721067 MZG721066:MZG721067 NJC721066:NJC721067 NSY721066:NSY721067 OCU721066:OCU721067 OMQ721066:OMQ721067 OWM721066:OWM721067 PGI721066:PGI721067 PQE721066:PQE721067 QAA721066:QAA721067 QJW721066:QJW721067 QTS721066:QTS721067 RDO721066:RDO721067 RNK721066:RNK721067 RXG721066:RXG721067 SHC721066:SHC721067 SQY721066:SQY721067 TAU721066:TAU721067 TKQ721066:TKQ721067 TUM721066:TUM721067 UEI721066:UEI721067 UOE721066:UOE721067 UYA721066:UYA721067 VHW721066:VHW721067 VRS721066:VRS721067 WBO721066:WBO721067 WLK721066:WLK721067 WVG721066:WVG721067 A786602:A786603 IU786602:IU786603 SQ786602:SQ786603 ACM786602:ACM786603 AMI786602:AMI786603 AWE786602:AWE786603 BGA786602:BGA786603 BPW786602:BPW786603 BZS786602:BZS786603 CJO786602:CJO786603 CTK786602:CTK786603 DDG786602:DDG786603 DNC786602:DNC786603 DWY786602:DWY786603 EGU786602:EGU786603 EQQ786602:EQQ786603 FAM786602:FAM786603 FKI786602:FKI786603 FUE786602:FUE786603 GEA786602:GEA786603 GNW786602:GNW786603 GXS786602:GXS786603 HHO786602:HHO786603 HRK786602:HRK786603 IBG786602:IBG786603 ILC786602:ILC786603 IUY786602:IUY786603 JEU786602:JEU786603 JOQ786602:JOQ786603 JYM786602:JYM786603 KII786602:KII786603 KSE786602:KSE786603 LCA786602:LCA786603 LLW786602:LLW786603 LVS786602:LVS786603 MFO786602:MFO786603 MPK786602:MPK786603 MZG786602:MZG786603 NJC786602:NJC786603 NSY786602:NSY786603 OCU786602:OCU786603 OMQ786602:OMQ786603 OWM786602:OWM786603 PGI786602:PGI786603 PQE786602:PQE786603 QAA786602:QAA786603 QJW786602:QJW786603 QTS786602:QTS786603 RDO786602:RDO786603 RNK786602:RNK786603 RXG786602:RXG786603 SHC786602:SHC786603 SQY786602:SQY786603 TAU786602:TAU786603 TKQ786602:TKQ786603 TUM786602:TUM786603 UEI786602:UEI786603 UOE786602:UOE786603 UYA786602:UYA786603 VHW786602:VHW786603 VRS786602:VRS786603 WBO786602:WBO786603 WLK786602:WLK786603 WVG786602:WVG786603 A852138:A852139 IU852138:IU852139 SQ852138:SQ852139 ACM852138:ACM852139 AMI852138:AMI852139 AWE852138:AWE852139 BGA852138:BGA852139 BPW852138:BPW852139 BZS852138:BZS852139 CJO852138:CJO852139 CTK852138:CTK852139 DDG852138:DDG852139 DNC852138:DNC852139 DWY852138:DWY852139 EGU852138:EGU852139 EQQ852138:EQQ852139 FAM852138:FAM852139 FKI852138:FKI852139 FUE852138:FUE852139 GEA852138:GEA852139 GNW852138:GNW852139 GXS852138:GXS852139 HHO852138:HHO852139 HRK852138:HRK852139 IBG852138:IBG852139 ILC852138:ILC852139 IUY852138:IUY852139 JEU852138:JEU852139 JOQ852138:JOQ852139 JYM852138:JYM852139 KII852138:KII852139 KSE852138:KSE852139 LCA852138:LCA852139 LLW852138:LLW852139 LVS852138:LVS852139 MFO852138:MFO852139 MPK852138:MPK852139 MZG852138:MZG852139 NJC852138:NJC852139 NSY852138:NSY852139 OCU852138:OCU852139 OMQ852138:OMQ852139 OWM852138:OWM852139 PGI852138:PGI852139 PQE852138:PQE852139 QAA852138:QAA852139 QJW852138:QJW852139 QTS852138:QTS852139 RDO852138:RDO852139 RNK852138:RNK852139 RXG852138:RXG852139 SHC852138:SHC852139 SQY852138:SQY852139 TAU852138:TAU852139 TKQ852138:TKQ852139 TUM852138:TUM852139 UEI852138:UEI852139 UOE852138:UOE852139 UYA852138:UYA852139 VHW852138:VHW852139 VRS852138:VRS852139 WBO852138:WBO852139 WLK852138:WLK852139 WVG852138:WVG852139 A917674:A917675 IU917674:IU917675 SQ917674:SQ917675 ACM917674:ACM917675 AMI917674:AMI917675 AWE917674:AWE917675 BGA917674:BGA917675 BPW917674:BPW917675 BZS917674:BZS917675 CJO917674:CJO917675 CTK917674:CTK917675 DDG917674:DDG917675 DNC917674:DNC917675 DWY917674:DWY917675 EGU917674:EGU917675 EQQ917674:EQQ917675 FAM917674:FAM917675 FKI917674:FKI917675 FUE917674:FUE917675 GEA917674:GEA917675 GNW917674:GNW917675 GXS917674:GXS917675 HHO917674:HHO917675 HRK917674:HRK917675 IBG917674:IBG917675 ILC917674:ILC917675 IUY917674:IUY917675 JEU917674:JEU917675 JOQ917674:JOQ917675 JYM917674:JYM917675 KII917674:KII917675 KSE917674:KSE917675 LCA917674:LCA917675 LLW917674:LLW917675 LVS917674:LVS917675 MFO917674:MFO917675 MPK917674:MPK917675 MZG917674:MZG917675 NJC917674:NJC917675 NSY917674:NSY917675 OCU917674:OCU917675 OMQ917674:OMQ917675 OWM917674:OWM917675 PGI917674:PGI917675 PQE917674:PQE917675 QAA917674:QAA917675 QJW917674:QJW917675 QTS917674:QTS917675 RDO917674:RDO917675 RNK917674:RNK917675 RXG917674:RXG917675 SHC917674:SHC917675 SQY917674:SQY917675 TAU917674:TAU917675 TKQ917674:TKQ917675 TUM917674:TUM917675 UEI917674:UEI917675 UOE917674:UOE917675 UYA917674:UYA917675 VHW917674:VHW917675 VRS917674:VRS917675 WBO917674:WBO917675 WLK917674:WLK917675 WVG917674:WVG917675 A983210:A983211 IU983210:IU983211 SQ983210:SQ983211 ACM983210:ACM983211 AMI983210:AMI983211 AWE983210:AWE983211 BGA983210:BGA983211 BPW983210:BPW983211 BZS983210:BZS983211 CJO983210:CJO983211 CTK983210:CTK983211 DDG983210:DDG983211 DNC983210:DNC983211 DWY983210:DWY983211 EGU983210:EGU983211 EQQ983210:EQQ983211 FAM983210:FAM983211 FKI983210:FKI983211 FUE983210:FUE983211 GEA983210:GEA983211 GNW983210:GNW983211 GXS983210:GXS983211 HHO983210:HHO983211 HRK983210:HRK983211 IBG983210:IBG983211 ILC983210:ILC983211 IUY983210:IUY983211 JEU983210:JEU983211 JOQ983210:JOQ983211 JYM983210:JYM983211 KII983210:KII983211 KSE983210:KSE983211 LCA983210:LCA983211 LLW983210:LLW983211 LVS983210:LVS983211 MFO983210:MFO983211 MPK983210:MPK983211 MZG983210:MZG983211 NJC983210:NJC983211 NSY983210:NSY983211 OCU983210:OCU983211 OMQ983210:OMQ983211 OWM983210:OWM983211 PGI983210:PGI983211 PQE983210:PQE983211 QAA983210:QAA983211 QJW983210:QJW983211 QTS983210:QTS983211 RDO983210:RDO983211 RNK983210:RNK983211 RXG983210:RXG983211 SHC983210:SHC983211 SQY983210:SQY983211 TAU983210:TAU983211 TKQ983210:TKQ983211 TUM983210:TUM983211 UEI983210:UEI983211 UOE983210:UOE983211 UYA983210:UYA983211 VHW983210:VHW983211 VRS983210:VRS983211 WBO983210:WBO983211 WLK983210:WLK983211 WVG983210:WVG983211 A65702 IU65702 SQ65702 ACM65702 AMI65702 AWE65702 BGA65702 BPW65702 BZS65702 CJO65702 CTK65702 DDG65702 DNC65702 DWY65702 EGU65702 EQQ65702 FAM65702 FKI65702 FUE65702 GEA65702 GNW65702 GXS65702 HHO65702 HRK65702 IBG65702 ILC65702 IUY65702 JEU65702 JOQ65702 JYM65702 KII65702 KSE65702 LCA65702 LLW65702 LVS65702 MFO65702 MPK65702 MZG65702 NJC65702 NSY65702 OCU65702 OMQ65702 OWM65702 PGI65702 PQE65702 QAA65702 QJW65702 QTS65702 RDO65702 RNK65702 RXG65702 SHC65702 SQY65702 TAU65702 TKQ65702 TUM65702 UEI65702 UOE65702 UYA65702 VHW65702 VRS65702 WBO65702 WLK65702 WVG65702 A131238 IU131238 SQ131238 ACM131238 AMI131238 AWE131238 BGA131238 BPW131238 BZS131238 CJO131238 CTK131238 DDG131238 DNC131238 DWY131238 EGU131238 EQQ131238 FAM131238 FKI131238 FUE131238 GEA131238 GNW131238 GXS131238 HHO131238 HRK131238 IBG131238 ILC131238 IUY131238 JEU131238 JOQ131238 JYM131238 KII131238 KSE131238 LCA131238 LLW131238 LVS131238 MFO131238 MPK131238 MZG131238 NJC131238 NSY131238 OCU131238 OMQ131238 OWM131238 PGI131238 PQE131238 QAA131238 QJW131238 QTS131238 RDO131238 RNK131238 RXG131238 SHC131238 SQY131238 TAU131238 TKQ131238 TUM131238 UEI131238 UOE131238 UYA131238 VHW131238 VRS131238 WBO131238 WLK131238 WVG131238 A196774 IU196774 SQ196774 ACM196774 AMI196774 AWE196774 BGA196774 BPW196774 BZS196774 CJO196774 CTK196774 DDG196774 DNC196774 DWY196774 EGU196774 EQQ196774 FAM196774 FKI196774 FUE196774 GEA196774 GNW196774 GXS196774 HHO196774 HRK196774 IBG196774 ILC196774 IUY196774 JEU196774 JOQ196774 JYM196774 KII196774 KSE196774 LCA196774 LLW196774 LVS196774 MFO196774 MPK196774 MZG196774 NJC196774 NSY196774 OCU196774 OMQ196774 OWM196774 PGI196774 PQE196774 QAA196774 QJW196774 QTS196774 RDO196774 RNK196774 RXG196774 SHC196774 SQY196774 TAU196774 TKQ196774 TUM196774 UEI196774 UOE196774 UYA196774 VHW196774 VRS196774 WBO196774 WLK196774 WVG196774 A262310 IU262310 SQ262310 ACM262310 AMI262310 AWE262310 BGA262310 BPW262310 BZS262310 CJO262310 CTK262310 DDG262310 DNC262310 DWY262310 EGU262310 EQQ262310 FAM262310 FKI262310 FUE262310 GEA262310 GNW262310 GXS262310 HHO262310 HRK262310 IBG262310 ILC262310 IUY262310 JEU262310 JOQ262310 JYM262310 KII262310 KSE262310 LCA262310 LLW262310 LVS262310 MFO262310 MPK262310 MZG262310 NJC262310 NSY262310 OCU262310 OMQ262310 OWM262310 PGI262310 PQE262310 QAA262310 QJW262310 QTS262310 RDO262310 RNK262310 RXG262310 SHC262310 SQY262310 TAU262310 TKQ262310 TUM262310 UEI262310 UOE262310 UYA262310 VHW262310 VRS262310 WBO262310 WLK262310 WVG262310 A327846 IU327846 SQ327846 ACM327846 AMI327846 AWE327846 BGA327846 BPW327846 BZS327846 CJO327846 CTK327846 DDG327846 DNC327846 DWY327846 EGU327846 EQQ327846 FAM327846 FKI327846 FUE327846 GEA327846 GNW327846 GXS327846 HHO327846 HRK327846 IBG327846 ILC327846 IUY327846 JEU327846 JOQ327846 JYM327846 KII327846 KSE327846 LCA327846 LLW327846 LVS327846 MFO327846 MPK327846 MZG327846 NJC327846 NSY327846 OCU327846 OMQ327846 OWM327846 PGI327846 PQE327846 QAA327846 QJW327846 QTS327846 RDO327846 RNK327846 RXG327846 SHC327846 SQY327846 TAU327846 TKQ327846 TUM327846 UEI327846 UOE327846 UYA327846 VHW327846 VRS327846 WBO327846 WLK327846 WVG327846 A393382 IU393382 SQ393382 ACM393382 AMI393382 AWE393382 BGA393382 BPW393382 BZS393382 CJO393382 CTK393382 DDG393382 DNC393382 DWY393382 EGU393382 EQQ393382 FAM393382 FKI393382 FUE393382 GEA393382 GNW393382 GXS393382 HHO393382 HRK393382 IBG393382 ILC393382 IUY393382 JEU393382 JOQ393382 JYM393382 KII393382 KSE393382 LCA393382 LLW393382 LVS393382 MFO393382 MPK393382 MZG393382 NJC393382 NSY393382 OCU393382 OMQ393382 OWM393382 PGI393382 PQE393382 QAA393382 QJW393382 QTS393382 RDO393382 RNK393382 RXG393382 SHC393382 SQY393382 TAU393382 TKQ393382 TUM393382 UEI393382 UOE393382 UYA393382 VHW393382 VRS393382 WBO393382 WLK393382 WVG393382 A458918 IU458918 SQ458918 ACM458918 AMI458918 AWE458918 BGA458918 BPW458918 BZS458918 CJO458918 CTK458918 DDG458918 DNC458918 DWY458918 EGU458918 EQQ458918 FAM458918 FKI458918 FUE458918 GEA458918 GNW458918 GXS458918 HHO458918 HRK458918 IBG458918 ILC458918 IUY458918 JEU458918 JOQ458918 JYM458918 KII458918 KSE458918 LCA458918 LLW458918 LVS458918 MFO458918 MPK458918 MZG458918 NJC458918 NSY458918 OCU458918 OMQ458918 OWM458918 PGI458918 PQE458918 QAA458918 QJW458918 QTS458918 RDO458918 RNK458918 RXG458918 SHC458918 SQY458918 TAU458918 TKQ458918 TUM458918 UEI458918 UOE458918 UYA458918 VHW458918 VRS458918 WBO458918 WLK458918 WVG458918 A524454 IU524454 SQ524454 ACM524454 AMI524454 AWE524454 BGA524454 BPW524454 BZS524454 CJO524454 CTK524454 DDG524454 DNC524454 DWY524454 EGU524454 EQQ524454 FAM524454 FKI524454 FUE524454 GEA524454 GNW524454 GXS524454 HHO524454 HRK524454 IBG524454 ILC524454 IUY524454 JEU524454 JOQ524454 JYM524454 KII524454 KSE524454 LCA524454 LLW524454 LVS524454 MFO524454 MPK524454 MZG524454 NJC524454 NSY524454 OCU524454 OMQ524454 OWM524454 PGI524454 PQE524454 QAA524454 QJW524454 QTS524454 RDO524454 RNK524454 RXG524454 SHC524454 SQY524454 TAU524454 TKQ524454 TUM524454 UEI524454 UOE524454 UYA524454 VHW524454 VRS524454 WBO524454 WLK524454 WVG524454 A589990 IU589990 SQ589990 ACM589990 AMI589990 AWE589990 BGA589990 BPW589990 BZS589990 CJO589990 CTK589990 DDG589990 DNC589990 DWY589990 EGU589990 EQQ589990 FAM589990 FKI589990 FUE589990 GEA589990 GNW589990 GXS589990 HHO589990 HRK589990 IBG589990 ILC589990 IUY589990 JEU589990 JOQ589990 JYM589990 KII589990 KSE589990 LCA589990 LLW589990 LVS589990 MFO589990 MPK589990 MZG589990 NJC589990 NSY589990 OCU589990 OMQ589990 OWM589990 PGI589990 PQE589990 QAA589990 QJW589990 QTS589990 RDO589990 RNK589990 RXG589990 SHC589990 SQY589990 TAU589990 TKQ589990 TUM589990 UEI589990 UOE589990 UYA589990 VHW589990 VRS589990 WBO589990 WLK589990 WVG589990 A655526 IU655526 SQ655526 ACM655526 AMI655526 AWE655526 BGA655526 BPW655526 BZS655526 CJO655526 CTK655526 DDG655526 DNC655526 DWY655526 EGU655526 EQQ655526 FAM655526 FKI655526 FUE655526 GEA655526 GNW655526 GXS655526 HHO655526 HRK655526 IBG655526 ILC655526 IUY655526 JEU655526 JOQ655526 JYM655526 KII655526 KSE655526 LCA655526 LLW655526 LVS655526 MFO655526 MPK655526 MZG655526 NJC655526 NSY655526 OCU655526 OMQ655526 OWM655526 PGI655526 PQE655526 QAA655526 QJW655526 QTS655526 RDO655526 RNK655526 RXG655526 SHC655526 SQY655526 TAU655526 TKQ655526 TUM655526 UEI655526 UOE655526 UYA655526 VHW655526 VRS655526 WBO655526 WLK655526 WVG655526 A721062 IU721062 SQ721062 ACM721062 AMI721062 AWE721062 BGA721062 BPW721062 BZS721062 CJO721062 CTK721062 DDG721062 DNC721062 DWY721062 EGU721062 EQQ721062 FAM721062 FKI721062 FUE721062 GEA721062 GNW721062 GXS721062 HHO721062 HRK721062 IBG721062 ILC721062 IUY721062 JEU721062 JOQ721062 JYM721062 KII721062 KSE721062 LCA721062 LLW721062 LVS721062 MFO721062 MPK721062 MZG721062 NJC721062 NSY721062 OCU721062 OMQ721062 OWM721062 PGI721062 PQE721062 QAA721062 QJW721062 QTS721062 RDO721062 RNK721062 RXG721062 SHC721062 SQY721062 TAU721062 TKQ721062 TUM721062 UEI721062 UOE721062 UYA721062 VHW721062 VRS721062 WBO721062 WLK721062 WVG721062 A786598 IU786598 SQ786598 ACM786598 AMI786598 AWE786598 BGA786598 BPW786598 BZS786598 CJO786598 CTK786598 DDG786598 DNC786598 DWY786598 EGU786598 EQQ786598 FAM786598 FKI786598 FUE786598 GEA786598 GNW786598 GXS786598 HHO786598 HRK786598 IBG786598 ILC786598 IUY786598 JEU786598 JOQ786598 JYM786598 KII786598 KSE786598 LCA786598 LLW786598 LVS786598 MFO786598 MPK786598 MZG786598 NJC786598 NSY786598 OCU786598 OMQ786598 OWM786598 PGI786598 PQE786598 QAA786598 QJW786598 QTS786598 RDO786598 RNK786598 RXG786598 SHC786598 SQY786598 TAU786598 TKQ786598 TUM786598 UEI786598 UOE786598 UYA786598 VHW786598 VRS786598 WBO786598 WLK786598 WVG786598 A852134 IU852134 SQ852134 ACM852134 AMI852134 AWE852134 BGA852134 BPW852134 BZS852134 CJO852134 CTK852134 DDG852134 DNC852134 DWY852134 EGU852134 EQQ852134 FAM852134 FKI852134 FUE852134 GEA852134 GNW852134 GXS852134 HHO852134 HRK852134 IBG852134 ILC852134 IUY852134 JEU852134 JOQ852134 JYM852134 KII852134 KSE852134 LCA852134 LLW852134 LVS852134 MFO852134 MPK852134 MZG852134 NJC852134 NSY852134 OCU852134 OMQ852134 OWM852134 PGI852134 PQE852134 QAA852134 QJW852134 QTS852134 RDO852134 RNK852134 RXG852134 SHC852134 SQY852134 TAU852134 TKQ852134 TUM852134 UEI852134 UOE852134 UYA852134 VHW852134 VRS852134 WBO852134 WLK852134 WVG852134 A917670 IU917670 SQ917670 ACM917670 AMI917670 AWE917670 BGA917670 BPW917670 BZS917670 CJO917670 CTK917670 DDG917670 DNC917670 DWY917670 EGU917670 EQQ917670 FAM917670 FKI917670 FUE917670 GEA917670 GNW917670 GXS917670 HHO917670 HRK917670 IBG917670 ILC917670 IUY917670 JEU917670 JOQ917670 JYM917670 KII917670 KSE917670 LCA917670 LLW917670 LVS917670 MFO917670 MPK917670 MZG917670 NJC917670 NSY917670 OCU917670 OMQ917670 OWM917670 PGI917670 PQE917670 QAA917670 QJW917670 QTS917670 RDO917670 RNK917670 RXG917670 SHC917670 SQY917670 TAU917670 TKQ917670 TUM917670 UEI917670 UOE917670 UYA917670 VHW917670 VRS917670 WBO917670 WLK917670 WVG917670 A983206 IU983206 SQ983206 ACM983206 AMI983206 AWE983206 BGA983206 BPW983206 BZS983206 CJO983206 CTK983206 DDG983206 DNC983206 DWY983206 EGU983206 EQQ983206 FAM983206 FKI983206 FUE983206 GEA983206 GNW983206 GXS983206 HHO983206 HRK983206 IBG983206 ILC983206 IUY983206 JEU983206 JOQ983206 JYM983206 KII983206 KSE983206 LCA983206 LLW983206 LVS983206 MFO983206 MPK983206 MZG983206 NJC983206 NSY983206 OCU983206 OMQ983206 OWM983206 PGI983206 PQE983206 QAA983206 QJW983206 QTS983206 RDO983206 RNK983206 RXG983206 SHC983206 SQY983206 TAU983206 TKQ983206 TUM983206 UEI983206 UOE983206 UYA983206 VHW983206 VRS983206 WBO983206 WLK983206 WVG983206 A65698:A65699 IU65698:IU65699 SQ65698:SQ65699 ACM65698:ACM65699 AMI65698:AMI65699 AWE65698:AWE65699 BGA65698:BGA65699 BPW65698:BPW65699 BZS65698:BZS65699 CJO65698:CJO65699 CTK65698:CTK65699 DDG65698:DDG65699 DNC65698:DNC65699 DWY65698:DWY65699 EGU65698:EGU65699 EQQ65698:EQQ65699 FAM65698:FAM65699 FKI65698:FKI65699 FUE65698:FUE65699 GEA65698:GEA65699 GNW65698:GNW65699 GXS65698:GXS65699 HHO65698:HHO65699 HRK65698:HRK65699 IBG65698:IBG65699 ILC65698:ILC65699 IUY65698:IUY65699 JEU65698:JEU65699 JOQ65698:JOQ65699 JYM65698:JYM65699 KII65698:KII65699 KSE65698:KSE65699 LCA65698:LCA65699 LLW65698:LLW65699 LVS65698:LVS65699 MFO65698:MFO65699 MPK65698:MPK65699 MZG65698:MZG65699 NJC65698:NJC65699 NSY65698:NSY65699 OCU65698:OCU65699 OMQ65698:OMQ65699 OWM65698:OWM65699 PGI65698:PGI65699 PQE65698:PQE65699 QAA65698:QAA65699 QJW65698:QJW65699 QTS65698:QTS65699 RDO65698:RDO65699 RNK65698:RNK65699 RXG65698:RXG65699 SHC65698:SHC65699 SQY65698:SQY65699 TAU65698:TAU65699 TKQ65698:TKQ65699 TUM65698:TUM65699 UEI65698:UEI65699 UOE65698:UOE65699 UYA65698:UYA65699 VHW65698:VHW65699 VRS65698:VRS65699 WBO65698:WBO65699 WLK65698:WLK65699 WVG65698:WVG65699 A131234:A131235 IU131234:IU131235 SQ131234:SQ131235 ACM131234:ACM131235 AMI131234:AMI131235 AWE131234:AWE131235 BGA131234:BGA131235 BPW131234:BPW131235 BZS131234:BZS131235 CJO131234:CJO131235 CTK131234:CTK131235 DDG131234:DDG131235 DNC131234:DNC131235 DWY131234:DWY131235 EGU131234:EGU131235 EQQ131234:EQQ131235 FAM131234:FAM131235 FKI131234:FKI131235 FUE131234:FUE131235 GEA131234:GEA131235 GNW131234:GNW131235 GXS131234:GXS131235 HHO131234:HHO131235 HRK131234:HRK131235 IBG131234:IBG131235 ILC131234:ILC131235 IUY131234:IUY131235 JEU131234:JEU131235 JOQ131234:JOQ131235 JYM131234:JYM131235 KII131234:KII131235 KSE131234:KSE131235 LCA131234:LCA131235 LLW131234:LLW131235 LVS131234:LVS131235 MFO131234:MFO131235 MPK131234:MPK131235 MZG131234:MZG131235 NJC131234:NJC131235 NSY131234:NSY131235 OCU131234:OCU131235 OMQ131234:OMQ131235 OWM131234:OWM131235 PGI131234:PGI131235 PQE131234:PQE131235 QAA131234:QAA131235 QJW131234:QJW131235 QTS131234:QTS131235 RDO131234:RDO131235 RNK131234:RNK131235 RXG131234:RXG131235 SHC131234:SHC131235 SQY131234:SQY131235 TAU131234:TAU131235 TKQ131234:TKQ131235 TUM131234:TUM131235 UEI131234:UEI131235 UOE131234:UOE131235 UYA131234:UYA131235 VHW131234:VHW131235 VRS131234:VRS131235 WBO131234:WBO131235 WLK131234:WLK131235 WVG131234:WVG131235 A196770:A196771 IU196770:IU196771 SQ196770:SQ196771 ACM196770:ACM196771 AMI196770:AMI196771 AWE196770:AWE196771 BGA196770:BGA196771 BPW196770:BPW196771 BZS196770:BZS196771 CJO196770:CJO196771 CTK196770:CTK196771 DDG196770:DDG196771 DNC196770:DNC196771 DWY196770:DWY196771 EGU196770:EGU196771 EQQ196770:EQQ196771 FAM196770:FAM196771 FKI196770:FKI196771 FUE196770:FUE196771 GEA196770:GEA196771 GNW196770:GNW196771 GXS196770:GXS196771 HHO196770:HHO196771 HRK196770:HRK196771 IBG196770:IBG196771 ILC196770:ILC196771 IUY196770:IUY196771 JEU196770:JEU196771 JOQ196770:JOQ196771 JYM196770:JYM196771 KII196770:KII196771 KSE196770:KSE196771 LCA196770:LCA196771 LLW196770:LLW196771 LVS196770:LVS196771 MFO196770:MFO196771 MPK196770:MPK196771 MZG196770:MZG196771 NJC196770:NJC196771 NSY196770:NSY196771 OCU196770:OCU196771 OMQ196770:OMQ196771 OWM196770:OWM196771 PGI196770:PGI196771 PQE196770:PQE196771 QAA196770:QAA196771 QJW196770:QJW196771 QTS196770:QTS196771 RDO196770:RDO196771 RNK196770:RNK196771 RXG196770:RXG196771 SHC196770:SHC196771 SQY196770:SQY196771 TAU196770:TAU196771 TKQ196770:TKQ196771 TUM196770:TUM196771 UEI196770:UEI196771 UOE196770:UOE196771 UYA196770:UYA196771 VHW196770:VHW196771 VRS196770:VRS196771 WBO196770:WBO196771 WLK196770:WLK196771 WVG196770:WVG196771 A262306:A262307 IU262306:IU262307 SQ262306:SQ262307 ACM262306:ACM262307 AMI262306:AMI262307 AWE262306:AWE262307 BGA262306:BGA262307 BPW262306:BPW262307 BZS262306:BZS262307 CJO262306:CJO262307 CTK262306:CTK262307 DDG262306:DDG262307 DNC262306:DNC262307 DWY262306:DWY262307 EGU262306:EGU262307 EQQ262306:EQQ262307 FAM262306:FAM262307 FKI262306:FKI262307 FUE262306:FUE262307 GEA262306:GEA262307 GNW262306:GNW262307 GXS262306:GXS262307 HHO262306:HHO262307 HRK262306:HRK262307 IBG262306:IBG262307 ILC262306:ILC262307 IUY262306:IUY262307 JEU262306:JEU262307 JOQ262306:JOQ262307 JYM262306:JYM262307 KII262306:KII262307 KSE262306:KSE262307 LCA262306:LCA262307 LLW262306:LLW262307 LVS262306:LVS262307 MFO262306:MFO262307 MPK262306:MPK262307 MZG262306:MZG262307 NJC262306:NJC262307 NSY262306:NSY262307 OCU262306:OCU262307 OMQ262306:OMQ262307 OWM262306:OWM262307 PGI262306:PGI262307 PQE262306:PQE262307 QAA262306:QAA262307 QJW262306:QJW262307 QTS262306:QTS262307 RDO262306:RDO262307 RNK262306:RNK262307 RXG262306:RXG262307 SHC262306:SHC262307 SQY262306:SQY262307 TAU262306:TAU262307 TKQ262306:TKQ262307 TUM262306:TUM262307 UEI262306:UEI262307 UOE262306:UOE262307 UYA262306:UYA262307 VHW262306:VHW262307 VRS262306:VRS262307 WBO262306:WBO262307 WLK262306:WLK262307 WVG262306:WVG262307 A327842:A327843 IU327842:IU327843 SQ327842:SQ327843 ACM327842:ACM327843 AMI327842:AMI327843 AWE327842:AWE327843 BGA327842:BGA327843 BPW327842:BPW327843 BZS327842:BZS327843 CJO327842:CJO327843 CTK327842:CTK327843 DDG327842:DDG327843 DNC327842:DNC327843 DWY327842:DWY327843 EGU327842:EGU327843 EQQ327842:EQQ327843 FAM327842:FAM327843 FKI327842:FKI327843 FUE327842:FUE327843 GEA327842:GEA327843 GNW327842:GNW327843 GXS327842:GXS327843 HHO327842:HHO327843 HRK327842:HRK327843 IBG327842:IBG327843 ILC327842:ILC327843 IUY327842:IUY327843 JEU327842:JEU327843 JOQ327842:JOQ327843 JYM327842:JYM327843 KII327842:KII327843 KSE327842:KSE327843 LCA327842:LCA327843 LLW327842:LLW327843 LVS327842:LVS327843 MFO327842:MFO327843 MPK327842:MPK327843 MZG327842:MZG327843 NJC327842:NJC327843 NSY327842:NSY327843 OCU327842:OCU327843 OMQ327842:OMQ327843 OWM327842:OWM327843 PGI327842:PGI327843 PQE327842:PQE327843 QAA327842:QAA327843 QJW327842:QJW327843 QTS327842:QTS327843 RDO327842:RDO327843 RNK327842:RNK327843 RXG327842:RXG327843 SHC327842:SHC327843 SQY327842:SQY327843 TAU327842:TAU327843 TKQ327842:TKQ327843 TUM327842:TUM327843 UEI327842:UEI327843 UOE327842:UOE327843 UYA327842:UYA327843 VHW327842:VHW327843 VRS327842:VRS327843 WBO327842:WBO327843 WLK327842:WLK327843 WVG327842:WVG327843 A393378:A393379 IU393378:IU393379 SQ393378:SQ393379 ACM393378:ACM393379 AMI393378:AMI393379 AWE393378:AWE393379 BGA393378:BGA393379 BPW393378:BPW393379 BZS393378:BZS393379 CJO393378:CJO393379 CTK393378:CTK393379 DDG393378:DDG393379 DNC393378:DNC393379 DWY393378:DWY393379 EGU393378:EGU393379 EQQ393378:EQQ393379 FAM393378:FAM393379 FKI393378:FKI393379 FUE393378:FUE393379 GEA393378:GEA393379 GNW393378:GNW393379 GXS393378:GXS393379 HHO393378:HHO393379 HRK393378:HRK393379 IBG393378:IBG393379 ILC393378:ILC393379 IUY393378:IUY393379 JEU393378:JEU393379 JOQ393378:JOQ393379 JYM393378:JYM393379 KII393378:KII393379 KSE393378:KSE393379 LCA393378:LCA393379 LLW393378:LLW393379 LVS393378:LVS393379 MFO393378:MFO393379 MPK393378:MPK393379 MZG393378:MZG393379 NJC393378:NJC393379 NSY393378:NSY393379 OCU393378:OCU393379 OMQ393378:OMQ393379 OWM393378:OWM393379 PGI393378:PGI393379 PQE393378:PQE393379 QAA393378:QAA393379 QJW393378:QJW393379 QTS393378:QTS393379 RDO393378:RDO393379 RNK393378:RNK393379 RXG393378:RXG393379 SHC393378:SHC393379 SQY393378:SQY393379 TAU393378:TAU393379 TKQ393378:TKQ393379 TUM393378:TUM393379 UEI393378:UEI393379 UOE393378:UOE393379 UYA393378:UYA393379 VHW393378:VHW393379 VRS393378:VRS393379 WBO393378:WBO393379 WLK393378:WLK393379 WVG393378:WVG393379 A458914:A458915 IU458914:IU458915 SQ458914:SQ458915 ACM458914:ACM458915 AMI458914:AMI458915 AWE458914:AWE458915 BGA458914:BGA458915 BPW458914:BPW458915 BZS458914:BZS458915 CJO458914:CJO458915 CTK458914:CTK458915 DDG458914:DDG458915 DNC458914:DNC458915 DWY458914:DWY458915 EGU458914:EGU458915 EQQ458914:EQQ458915 FAM458914:FAM458915 FKI458914:FKI458915 FUE458914:FUE458915 GEA458914:GEA458915 GNW458914:GNW458915 GXS458914:GXS458915 HHO458914:HHO458915 HRK458914:HRK458915 IBG458914:IBG458915 ILC458914:ILC458915 IUY458914:IUY458915 JEU458914:JEU458915 JOQ458914:JOQ458915 JYM458914:JYM458915 KII458914:KII458915 KSE458914:KSE458915 LCA458914:LCA458915 LLW458914:LLW458915 LVS458914:LVS458915 MFO458914:MFO458915 MPK458914:MPK458915 MZG458914:MZG458915 NJC458914:NJC458915 NSY458914:NSY458915 OCU458914:OCU458915 OMQ458914:OMQ458915 OWM458914:OWM458915 PGI458914:PGI458915 PQE458914:PQE458915 QAA458914:QAA458915 QJW458914:QJW458915 QTS458914:QTS458915 RDO458914:RDO458915 RNK458914:RNK458915 RXG458914:RXG458915 SHC458914:SHC458915 SQY458914:SQY458915 TAU458914:TAU458915 TKQ458914:TKQ458915 TUM458914:TUM458915 UEI458914:UEI458915 UOE458914:UOE458915 UYA458914:UYA458915 VHW458914:VHW458915 VRS458914:VRS458915 WBO458914:WBO458915 WLK458914:WLK458915 WVG458914:WVG458915 A524450:A524451 IU524450:IU524451 SQ524450:SQ524451 ACM524450:ACM524451 AMI524450:AMI524451 AWE524450:AWE524451 BGA524450:BGA524451 BPW524450:BPW524451 BZS524450:BZS524451 CJO524450:CJO524451 CTK524450:CTK524451 DDG524450:DDG524451 DNC524450:DNC524451 DWY524450:DWY524451 EGU524450:EGU524451 EQQ524450:EQQ524451 FAM524450:FAM524451 FKI524450:FKI524451 FUE524450:FUE524451 GEA524450:GEA524451 GNW524450:GNW524451 GXS524450:GXS524451 HHO524450:HHO524451 HRK524450:HRK524451 IBG524450:IBG524451 ILC524450:ILC524451 IUY524450:IUY524451 JEU524450:JEU524451 JOQ524450:JOQ524451 JYM524450:JYM524451 KII524450:KII524451 KSE524450:KSE524451 LCA524450:LCA524451 LLW524450:LLW524451 LVS524450:LVS524451 MFO524450:MFO524451 MPK524450:MPK524451 MZG524450:MZG524451 NJC524450:NJC524451 NSY524450:NSY524451 OCU524450:OCU524451 OMQ524450:OMQ524451 OWM524450:OWM524451 PGI524450:PGI524451 PQE524450:PQE524451 QAA524450:QAA524451 QJW524450:QJW524451 QTS524450:QTS524451 RDO524450:RDO524451 RNK524450:RNK524451 RXG524450:RXG524451 SHC524450:SHC524451 SQY524450:SQY524451 TAU524450:TAU524451 TKQ524450:TKQ524451 TUM524450:TUM524451 UEI524450:UEI524451 UOE524450:UOE524451 UYA524450:UYA524451 VHW524450:VHW524451 VRS524450:VRS524451 WBO524450:WBO524451 WLK524450:WLK524451 WVG524450:WVG524451 A589986:A589987 IU589986:IU589987 SQ589986:SQ589987 ACM589986:ACM589987 AMI589986:AMI589987 AWE589986:AWE589987 BGA589986:BGA589987 BPW589986:BPW589987 BZS589986:BZS589987 CJO589986:CJO589987 CTK589986:CTK589987 DDG589986:DDG589987 DNC589986:DNC589987 DWY589986:DWY589987 EGU589986:EGU589987 EQQ589986:EQQ589987 FAM589986:FAM589987 FKI589986:FKI589987 FUE589986:FUE589987 GEA589986:GEA589987 GNW589986:GNW589987 GXS589986:GXS589987 HHO589986:HHO589987 HRK589986:HRK589987 IBG589986:IBG589987 ILC589986:ILC589987 IUY589986:IUY589987 JEU589986:JEU589987 JOQ589986:JOQ589987 JYM589986:JYM589987 KII589986:KII589987 KSE589986:KSE589987 LCA589986:LCA589987 LLW589986:LLW589987 LVS589986:LVS589987 MFO589986:MFO589987 MPK589986:MPK589987 MZG589986:MZG589987 NJC589986:NJC589987 NSY589986:NSY589987 OCU589986:OCU589987 OMQ589986:OMQ589987 OWM589986:OWM589987 PGI589986:PGI589987 PQE589986:PQE589987 QAA589986:QAA589987 QJW589986:QJW589987 QTS589986:QTS589987 RDO589986:RDO589987 RNK589986:RNK589987 RXG589986:RXG589987 SHC589986:SHC589987 SQY589986:SQY589987 TAU589986:TAU589987 TKQ589986:TKQ589987 TUM589986:TUM589987 UEI589986:UEI589987 UOE589986:UOE589987 UYA589986:UYA589987 VHW589986:VHW589987 VRS589986:VRS589987 WBO589986:WBO589987 WLK589986:WLK589987 WVG589986:WVG589987 A655522:A655523 IU655522:IU655523 SQ655522:SQ655523 ACM655522:ACM655523 AMI655522:AMI655523 AWE655522:AWE655523 BGA655522:BGA655523 BPW655522:BPW655523 BZS655522:BZS655523 CJO655522:CJO655523 CTK655522:CTK655523 DDG655522:DDG655523 DNC655522:DNC655523 DWY655522:DWY655523 EGU655522:EGU655523 EQQ655522:EQQ655523 FAM655522:FAM655523 FKI655522:FKI655523 FUE655522:FUE655523 GEA655522:GEA655523 GNW655522:GNW655523 GXS655522:GXS655523 HHO655522:HHO655523 HRK655522:HRK655523 IBG655522:IBG655523 ILC655522:ILC655523 IUY655522:IUY655523 JEU655522:JEU655523 JOQ655522:JOQ655523 JYM655522:JYM655523 KII655522:KII655523 KSE655522:KSE655523 LCA655522:LCA655523 LLW655522:LLW655523 LVS655522:LVS655523 MFO655522:MFO655523 MPK655522:MPK655523 MZG655522:MZG655523 NJC655522:NJC655523 NSY655522:NSY655523 OCU655522:OCU655523 OMQ655522:OMQ655523 OWM655522:OWM655523 PGI655522:PGI655523 PQE655522:PQE655523 QAA655522:QAA655523 QJW655522:QJW655523 QTS655522:QTS655523 RDO655522:RDO655523 RNK655522:RNK655523 RXG655522:RXG655523 SHC655522:SHC655523 SQY655522:SQY655523 TAU655522:TAU655523 TKQ655522:TKQ655523 TUM655522:TUM655523 UEI655522:UEI655523 UOE655522:UOE655523 UYA655522:UYA655523 VHW655522:VHW655523 VRS655522:VRS655523 WBO655522:WBO655523 WLK655522:WLK655523 WVG655522:WVG655523 A721058:A721059 IU721058:IU721059 SQ721058:SQ721059 ACM721058:ACM721059 AMI721058:AMI721059 AWE721058:AWE721059 BGA721058:BGA721059 BPW721058:BPW721059 BZS721058:BZS721059 CJO721058:CJO721059 CTK721058:CTK721059 DDG721058:DDG721059 DNC721058:DNC721059 DWY721058:DWY721059 EGU721058:EGU721059 EQQ721058:EQQ721059 FAM721058:FAM721059 FKI721058:FKI721059 FUE721058:FUE721059 GEA721058:GEA721059 GNW721058:GNW721059 GXS721058:GXS721059 HHO721058:HHO721059 HRK721058:HRK721059 IBG721058:IBG721059 ILC721058:ILC721059 IUY721058:IUY721059 JEU721058:JEU721059 JOQ721058:JOQ721059 JYM721058:JYM721059 KII721058:KII721059 KSE721058:KSE721059 LCA721058:LCA721059 LLW721058:LLW721059 LVS721058:LVS721059 MFO721058:MFO721059 MPK721058:MPK721059 MZG721058:MZG721059 NJC721058:NJC721059 NSY721058:NSY721059 OCU721058:OCU721059 OMQ721058:OMQ721059 OWM721058:OWM721059 PGI721058:PGI721059 PQE721058:PQE721059 QAA721058:QAA721059 QJW721058:QJW721059 QTS721058:QTS721059 RDO721058:RDO721059 RNK721058:RNK721059 RXG721058:RXG721059 SHC721058:SHC721059 SQY721058:SQY721059 TAU721058:TAU721059 TKQ721058:TKQ721059 TUM721058:TUM721059 UEI721058:UEI721059 UOE721058:UOE721059 UYA721058:UYA721059 VHW721058:VHW721059 VRS721058:VRS721059 WBO721058:WBO721059 WLK721058:WLK721059 WVG721058:WVG721059 A786594:A786595 IU786594:IU786595 SQ786594:SQ786595 ACM786594:ACM786595 AMI786594:AMI786595 AWE786594:AWE786595 BGA786594:BGA786595 BPW786594:BPW786595 BZS786594:BZS786595 CJO786594:CJO786595 CTK786594:CTK786595 DDG786594:DDG786595 DNC786594:DNC786595 DWY786594:DWY786595 EGU786594:EGU786595 EQQ786594:EQQ786595 FAM786594:FAM786595 FKI786594:FKI786595 FUE786594:FUE786595 GEA786594:GEA786595 GNW786594:GNW786595 GXS786594:GXS786595 HHO786594:HHO786595 HRK786594:HRK786595 IBG786594:IBG786595 ILC786594:ILC786595 IUY786594:IUY786595 JEU786594:JEU786595 JOQ786594:JOQ786595 JYM786594:JYM786595 KII786594:KII786595 KSE786594:KSE786595 LCA786594:LCA786595 LLW786594:LLW786595 LVS786594:LVS786595 MFO786594:MFO786595 MPK786594:MPK786595 MZG786594:MZG786595 NJC786594:NJC786595 NSY786594:NSY786595 OCU786594:OCU786595 OMQ786594:OMQ786595 OWM786594:OWM786595 PGI786594:PGI786595 PQE786594:PQE786595 QAA786594:QAA786595 QJW786594:QJW786595 QTS786594:QTS786595 RDO786594:RDO786595 RNK786594:RNK786595 RXG786594:RXG786595 SHC786594:SHC786595 SQY786594:SQY786595 TAU786594:TAU786595 TKQ786594:TKQ786595 TUM786594:TUM786595 UEI786594:UEI786595 UOE786594:UOE786595 UYA786594:UYA786595 VHW786594:VHW786595 VRS786594:VRS786595 WBO786594:WBO786595 WLK786594:WLK786595 WVG786594:WVG786595 A852130:A852131 IU852130:IU852131 SQ852130:SQ852131 ACM852130:ACM852131 AMI852130:AMI852131 AWE852130:AWE852131 BGA852130:BGA852131 BPW852130:BPW852131 BZS852130:BZS852131 CJO852130:CJO852131 CTK852130:CTK852131 DDG852130:DDG852131 DNC852130:DNC852131 DWY852130:DWY852131 EGU852130:EGU852131 EQQ852130:EQQ852131 FAM852130:FAM852131 FKI852130:FKI852131 FUE852130:FUE852131 GEA852130:GEA852131 GNW852130:GNW852131 GXS852130:GXS852131 HHO852130:HHO852131 HRK852130:HRK852131 IBG852130:IBG852131 ILC852130:ILC852131 IUY852130:IUY852131 JEU852130:JEU852131 JOQ852130:JOQ852131 JYM852130:JYM852131 KII852130:KII852131 KSE852130:KSE852131 LCA852130:LCA852131 LLW852130:LLW852131 LVS852130:LVS852131 MFO852130:MFO852131 MPK852130:MPK852131 MZG852130:MZG852131 NJC852130:NJC852131 NSY852130:NSY852131 OCU852130:OCU852131 OMQ852130:OMQ852131 OWM852130:OWM852131 PGI852130:PGI852131 PQE852130:PQE852131 QAA852130:QAA852131 QJW852130:QJW852131 QTS852130:QTS852131 RDO852130:RDO852131 RNK852130:RNK852131 RXG852130:RXG852131 SHC852130:SHC852131 SQY852130:SQY852131 TAU852130:TAU852131 TKQ852130:TKQ852131 TUM852130:TUM852131 UEI852130:UEI852131 UOE852130:UOE852131 UYA852130:UYA852131 VHW852130:VHW852131 VRS852130:VRS852131 WBO852130:WBO852131 WLK852130:WLK852131 WVG852130:WVG852131 A917666:A917667 IU917666:IU917667 SQ917666:SQ917667 ACM917666:ACM917667 AMI917666:AMI917667 AWE917666:AWE917667 BGA917666:BGA917667 BPW917666:BPW917667 BZS917666:BZS917667 CJO917666:CJO917667 CTK917666:CTK917667 DDG917666:DDG917667 DNC917666:DNC917667 DWY917666:DWY917667 EGU917666:EGU917667 EQQ917666:EQQ917667 FAM917666:FAM917667 FKI917666:FKI917667 FUE917666:FUE917667 GEA917666:GEA917667 GNW917666:GNW917667 GXS917666:GXS917667 HHO917666:HHO917667 HRK917666:HRK917667 IBG917666:IBG917667 ILC917666:ILC917667 IUY917666:IUY917667 JEU917666:JEU917667 JOQ917666:JOQ917667 JYM917666:JYM917667 KII917666:KII917667 KSE917666:KSE917667 LCA917666:LCA917667 LLW917666:LLW917667 LVS917666:LVS917667 MFO917666:MFO917667 MPK917666:MPK917667 MZG917666:MZG917667 NJC917666:NJC917667 NSY917666:NSY917667 OCU917666:OCU917667 OMQ917666:OMQ917667 OWM917666:OWM917667 PGI917666:PGI917667 PQE917666:PQE917667 QAA917666:QAA917667 QJW917666:QJW917667 QTS917666:QTS917667 RDO917666:RDO917667 RNK917666:RNK917667 RXG917666:RXG917667 SHC917666:SHC917667 SQY917666:SQY917667 TAU917666:TAU917667 TKQ917666:TKQ917667 TUM917666:TUM917667 UEI917666:UEI917667 UOE917666:UOE917667 UYA917666:UYA917667 VHW917666:VHW917667 VRS917666:VRS917667 WBO917666:WBO917667 WLK917666:WLK917667 WVG917666:WVG917667 A983202:A983203 IU983202:IU983203 SQ983202:SQ983203 ACM983202:ACM983203 AMI983202:AMI983203 AWE983202:AWE983203 BGA983202:BGA983203 BPW983202:BPW983203 BZS983202:BZS983203 CJO983202:CJO983203 CTK983202:CTK983203 DDG983202:DDG983203 DNC983202:DNC983203 DWY983202:DWY983203 EGU983202:EGU983203 EQQ983202:EQQ983203 FAM983202:FAM983203 FKI983202:FKI983203 FUE983202:FUE983203 GEA983202:GEA983203 GNW983202:GNW983203 GXS983202:GXS983203 HHO983202:HHO983203 HRK983202:HRK983203 IBG983202:IBG983203 ILC983202:ILC983203 IUY983202:IUY983203 JEU983202:JEU983203 JOQ983202:JOQ983203 JYM983202:JYM983203 KII983202:KII983203 KSE983202:KSE983203 LCA983202:LCA983203 LLW983202:LLW983203 LVS983202:LVS983203 MFO983202:MFO983203 MPK983202:MPK983203 MZG983202:MZG983203 NJC983202:NJC983203 NSY983202:NSY983203 OCU983202:OCU983203 OMQ983202:OMQ983203 OWM983202:OWM983203 PGI983202:PGI983203 PQE983202:PQE983203 QAA983202:QAA983203 QJW983202:QJW983203 QTS983202:QTS983203 RDO983202:RDO983203 RNK983202:RNK983203 RXG983202:RXG983203 SHC983202:SHC983203 SQY983202:SQY983203 TAU983202:TAU983203 TKQ983202:TKQ983203 TUM983202:TUM983203 UEI983202:UEI983203 UOE983202:UOE983203 UYA983202:UYA983203 VHW983202:VHW983203 VRS983202:VRS983203 WBO983202:WBO983203 WLK983202:WLK983203 WVG983202:WVG983203 A253 IU253 SQ253 ACM253 AMI253 AWE253 BGA253 BPW253 BZS253 CJO253 CTK253 DDG253 DNC253 DWY253 EGU253 EQQ253 FAM253 FKI253 FUE253 GEA253 GNW253 GXS253 HHO253 HRK253 IBG253 ILC253 IUY253 JEU253 JOQ253 JYM253 KII253 KSE253 LCA253 LLW253 LVS253 MFO253 MPK253 MZG253 NJC253 NSY253 OCU253 OMQ253 OWM253 PGI253 PQE253 QAA253 QJW253 QTS253 RDO253 RNK253 RXG253 SHC253 SQY253 TAU253 TKQ253 TUM253 UEI253 UOE253 UYA253 VHW253 VRS253 WBO253 WLK253 WVG253 A65695:A65696 IU65695:IU65696 SQ65695:SQ65696 ACM65695:ACM65696 AMI65695:AMI65696 AWE65695:AWE65696 BGA65695:BGA65696 BPW65695:BPW65696 BZS65695:BZS65696 CJO65695:CJO65696 CTK65695:CTK65696 DDG65695:DDG65696 DNC65695:DNC65696 DWY65695:DWY65696 EGU65695:EGU65696 EQQ65695:EQQ65696 FAM65695:FAM65696 FKI65695:FKI65696 FUE65695:FUE65696 GEA65695:GEA65696 GNW65695:GNW65696 GXS65695:GXS65696 HHO65695:HHO65696 HRK65695:HRK65696 IBG65695:IBG65696 ILC65695:ILC65696 IUY65695:IUY65696 JEU65695:JEU65696 JOQ65695:JOQ65696 JYM65695:JYM65696 KII65695:KII65696 KSE65695:KSE65696 LCA65695:LCA65696 LLW65695:LLW65696 LVS65695:LVS65696 MFO65695:MFO65696 MPK65695:MPK65696 MZG65695:MZG65696 NJC65695:NJC65696 NSY65695:NSY65696 OCU65695:OCU65696 OMQ65695:OMQ65696 OWM65695:OWM65696 PGI65695:PGI65696 PQE65695:PQE65696 QAA65695:QAA65696 QJW65695:QJW65696 QTS65695:QTS65696 RDO65695:RDO65696 RNK65695:RNK65696 RXG65695:RXG65696 SHC65695:SHC65696 SQY65695:SQY65696 TAU65695:TAU65696 TKQ65695:TKQ65696 TUM65695:TUM65696 UEI65695:UEI65696 UOE65695:UOE65696 UYA65695:UYA65696 VHW65695:VHW65696 VRS65695:VRS65696 WBO65695:WBO65696 WLK65695:WLK65696 WVG65695:WVG65696 A131231:A131232 IU131231:IU131232 SQ131231:SQ131232 ACM131231:ACM131232 AMI131231:AMI131232 AWE131231:AWE131232 BGA131231:BGA131232 BPW131231:BPW131232 BZS131231:BZS131232 CJO131231:CJO131232 CTK131231:CTK131232 DDG131231:DDG131232 DNC131231:DNC131232 DWY131231:DWY131232 EGU131231:EGU131232 EQQ131231:EQQ131232 FAM131231:FAM131232 FKI131231:FKI131232 FUE131231:FUE131232 GEA131231:GEA131232 GNW131231:GNW131232 GXS131231:GXS131232 HHO131231:HHO131232 HRK131231:HRK131232 IBG131231:IBG131232 ILC131231:ILC131232 IUY131231:IUY131232 JEU131231:JEU131232 JOQ131231:JOQ131232 JYM131231:JYM131232 KII131231:KII131232 KSE131231:KSE131232 LCA131231:LCA131232 LLW131231:LLW131232 LVS131231:LVS131232 MFO131231:MFO131232 MPK131231:MPK131232 MZG131231:MZG131232 NJC131231:NJC131232 NSY131231:NSY131232 OCU131231:OCU131232 OMQ131231:OMQ131232 OWM131231:OWM131232 PGI131231:PGI131232 PQE131231:PQE131232 QAA131231:QAA131232 QJW131231:QJW131232 QTS131231:QTS131232 RDO131231:RDO131232 RNK131231:RNK131232 RXG131231:RXG131232 SHC131231:SHC131232 SQY131231:SQY131232 TAU131231:TAU131232 TKQ131231:TKQ131232 TUM131231:TUM131232 UEI131231:UEI131232 UOE131231:UOE131232 UYA131231:UYA131232 VHW131231:VHW131232 VRS131231:VRS131232 WBO131231:WBO131232 WLK131231:WLK131232 WVG131231:WVG131232 A196767:A196768 IU196767:IU196768 SQ196767:SQ196768 ACM196767:ACM196768 AMI196767:AMI196768 AWE196767:AWE196768 BGA196767:BGA196768 BPW196767:BPW196768 BZS196767:BZS196768 CJO196767:CJO196768 CTK196767:CTK196768 DDG196767:DDG196768 DNC196767:DNC196768 DWY196767:DWY196768 EGU196767:EGU196768 EQQ196767:EQQ196768 FAM196767:FAM196768 FKI196767:FKI196768 FUE196767:FUE196768 GEA196767:GEA196768 GNW196767:GNW196768 GXS196767:GXS196768 HHO196767:HHO196768 HRK196767:HRK196768 IBG196767:IBG196768 ILC196767:ILC196768 IUY196767:IUY196768 JEU196767:JEU196768 JOQ196767:JOQ196768 JYM196767:JYM196768 KII196767:KII196768 KSE196767:KSE196768 LCA196767:LCA196768 LLW196767:LLW196768 LVS196767:LVS196768 MFO196767:MFO196768 MPK196767:MPK196768 MZG196767:MZG196768 NJC196767:NJC196768 NSY196767:NSY196768 OCU196767:OCU196768 OMQ196767:OMQ196768 OWM196767:OWM196768 PGI196767:PGI196768 PQE196767:PQE196768 QAA196767:QAA196768 QJW196767:QJW196768 QTS196767:QTS196768 RDO196767:RDO196768 RNK196767:RNK196768 RXG196767:RXG196768 SHC196767:SHC196768 SQY196767:SQY196768 TAU196767:TAU196768 TKQ196767:TKQ196768 TUM196767:TUM196768 UEI196767:UEI196768 UOE196767:UOE196768 UYA196767:UYA196768 VHW196767:VHW196768 VRS196767:VRS196768 WBO196767:WBO196768 WLK196767:WLK196768 WVG196767:WVG196768 A262303:A262304 IU262303:IU262304 SQ262303:SQ262304 ACM262303:ACM262304 AMI262303:AMI262304 AWE262303:AWE262304 BGA262303:BGA262304 BPW262303:BPW262304 BZS262303:BZS262304 CJO262303:CJO262304 CTK262303:CTK262304 DDG262303:DDG262304 DNC262303:DNC262304 DWY262303:DWY262304 EGU262303:EGU262304 EQQ262303:EQQ262304 FAM262303:FAM262304 FKI262303:FKI262304 FUE262303:FUE262304 GEA262303:GEA262304 GNW262303:GNW262304 GXS262303:GXS262304 HHO262303:HHO262304 HRK262303:HRK262304 IBG262303:IBG262304 ILC262303:ILC262304 IUY262303:IUY262304 JEU262303:JEU262304 JOQ262303:JOQ262304 JYM262303:JYM262304 KII262303:KII262304 KSE262303:KSE262304 LCA262303:LCA262304 LLW262303:LLW262304 LVS262303:LVS262304 MFO262303:MFO262304 MPK262303:MPK262304 MZG262303:MZG262304 NJC262303:NJC262304 NSY262303:NSY262304 OCU262303:OCU262304 OMQ262303:OMQ262304 OWM262303:OWM262304 PGI262303:PGI262304 PQE262303:PQE262304 QAA262303:QAA262304 QJW262303:QJW262304 QTS262303:QTS262304 RDO262303:RDO262304 RNK262303:RNK262304 RXG262303:RXG262304 SHC262303:SHC262304 SQY262303:SQY262304 TAU262303:TAU262304 TKQ262303:TKQ262304 TUM262303:TUM262304 UEI262303:UEI262304 UOE262303:UOE262304 UYA262303:UYA262304 VHW262303:VHW262304 VRS262303:VRS262304 WBO262303:WBO262304 WLK262303:WLK262304 WVG262303:WVG262304 A327839:A327840 IU327839:IU327840 SQ327839:SQ327840 ACM327839:ACM327840 AMI327839:AMI327840 AWE327839:AWE327840 BGA327839:BGA327840 BPW327839:BPW327840 BZS327839:BZS327840 CJO327839:CJO327840 CTK327839:CTK327840 DDG327839:DDG327840 DNC327839:DNC327840 DWY327839:DWY327840 EGU327839:EGU327840 EQQ327839:EQQ327840 FAM327839:FAM327840 FKI327839:FKI327840 FUE327839:FUE327840 GEA327839:GEA327840 GNW327839:GNW327840 GXS327839:GXS327840 HHO327839:HHO327840 HRK327839:HRK327840 IBG327839:IBG327840 ILC327839:ILC327840 IUY327839:IUY327840 JEU327839:JEU327840 JOQ327839:JOQ327840 JYM327839:JYM327840 KII327839:KII327840 KSE327839:KSE327840 LCA327839:LCA327840 LLW327839:LLW327840 LVS327839:LVS327840 MFO327839:MFO327840 MPK327839:MPK327840 MZG327839:MZG327840 NJC327839:NJC327840 NSY327839:NSY327840 OCU327839:OCU327840 OMQ327839:OMQ327840 OWM327839:OWM327840 PGI327839:PGI327840 PQE327839:PQE327840 QAA327839:QAA327840 QJW327839:QJW327840 QTS327839:QTS327840 RDO327839:RDO327840 RNK327839:RNK327840 RXG327839:RXG327840 SHC327839:SHC327840 SQY327839:SQY327840 TAU327839:TAU327840 TKQ327839:TKQ327840 TUM327839:TUM327840 UEI327839:UEI327840 UOE327839:UOE327840 UYA327839:UYA327840 VHW327839:VHW327840 VRS327839:VRS327840 WBO327839:WBO327840 WLK327839:WLK327840 WVG327839:WVG327840 A393375:A393376 IU393375:IU393376 SQ393375:SQ393376 ACM393375:ACM393376 AMI393375:AMI393376 AWE393375:AWE393376 BGA393375:BGA393376 BPW393375:BPW393376 BZS393375:BZS393376 CJO393375:CJO393376 CTK393375:CTK393376 DDG393375:DDG393376 DNC393375:DNC393376 DWY393375:DWY393376 EGU393375:EGU393376 EQQ393375:EQQ393376 FAM393375:FAM393376 FKI393375:FKI393376 FUE393375:FUE393376 GEA393375:GEA393376 GNW393375:GNW393376 GXS393375:GXS393376 HHO393375:HHO393376 HRK393375:HRK393376 IBG393375:IBG393376 ILC393375:ILC393376 IUY393375:IUY393376 JEU393375:JEU393376 JOQ393375:JOQ393376 JYM393375:JYM393376 KII393375:KII393376 KSE393375:KSE393376 LCA393375:LCA393376 LLW393375:LLW393376 LVS393375:LVS393376 MFO393375:MFO393376 MPK393375:MPK393376 MZG393375:MZG393376 NJC393375:NJC393376 NSY393375:NSY393376 OCU393375:OCU393376 OMQ393375:OMQ393376 OWM393375:OWM393376 PGI393375:PGI393376 PQE393375:PQE393376 QAA393375:QAA393376 QJW393375:QJW393376 QTS393375:QTS393376 RDO393375:RDO393376 RNK393375:RNK393376 RXG393375:RXG393376 SHC393375:SHC393376 SQY393375:SQY393376 TAU393375:TAU393376 TKQ393375:TKQ393376 TUM393375:TUM393376 UEI393375:UEI393376 UOE393375:UOE393376 UYA393375:UYA393376 VHW393375:VHW393376 VRS393375:VRS393376 WBO393375:WBO393376 WLK393375:WLK393376 WVG393375:WVG393376 A458911:A458912 IU458911:IU458912 SQ458911:SQ458912 ACM458911:ACM458912 AMI458911:AMI458912 AWE458911:AWE458912 BGA458911:BGA458912 BPW458911:BPW458912 BZS458911:BZS458912 CJO458911:CJO458912 CTK458911:CTK458912 DDG458911:DDG458912 DNC458911:DNC458912 DWY458911:DWY458912 EGU458911:EGU458912 EQQ458911:EQQ458912 FAM458911:FAM458912 FKI458911:FKI458912 FUE458911:FUE458912 GEA458911:GEA458912 GNW458911:GNW458912 GXS458911:GXS458912 HHO458911:HHO458912 HRK458911:HRK458912 IBG458911:IBG458912 ILC458911:ILC458912 IUY458911:IUY458912 JEU458911:JEU458912 JOQ458911:JOQ458912 JYM458911:JYM458912 KII458911:KII458912 KSE458911:KSE458912 LCA458911:LCA458912 LLW458911:LLW458912 LVS458911:LVS458912 MFO458911:MFO458912 MPK458911:MPK458912 MZG458911:MZG458912 NJC458911:NJC458912 NSY458911:NSY458912 OCU458911:OCU458912 OMQ458911:OMQ458912 OWM458911:OWM458912 PGI458911:PGI458912 PQE458911:PQE458912 QAA458911:QAA458912 QJW458911:QJW458912 QTS458911:QTS458912 RDO458911:RDO458912 RNK458911:RNK458912 RXG458911:RXG458912 SHC458911:SHC458912 SQY458911:SQY458912 TAU458911:TAU458912 TKQ458911:TKQ458912 TUM458911:TUM458912 UEI458911:UEI458912 UOE458911:UOE458912 UYA458911:UYA458912 VHW458911:VHW458912 VRS458911:VRS458912 WBO458911:WBO458912 WLK458911:WLK458912 WVG458911:WVG458912 A524447:A524448 IU524447:IU524448 SQ524447:SQ524448 ACM524447:ACM524448 AMI524447:AMI524448 AWE524447:AWE524448 BGA524447:BGA524448 BPW524447:BPW524448 BZS524447:BZS524448 CJO524447:CJO524448 CTK524447:CTK524448 DDG524447:DDG524448 DNC524447:DNC524448 DWY524447:DWY524448 EGU524447:EGU524448 EQQ524447:EQQ524448 FAM524447:FAM524448 FKI524447:FKI524448 FUE524447:FUE524448 GEA524447:GEA524448 GNW524447:GNW524448 GXS524447:GXS524448 HHO524447:HHO524448 HRK524447:HRK524448 IBG524447:IBG524448 ILC524447:ILC524448 IUY524447:IUY524448 JEU524447:JEU524448 JOQ524447:JOQ524448 JYM524447:JYM524448 KII524447:KII524448 KSE524447:KSE524448 LCA524447:LCA524448 LLW524447:LLW524448 LVS524447:LVS524448 MFO524447:MFO524448 MPK524447:MPK524448 MZG524447:MZG524448 NJC524447:NJC524448 NSY524447:NSY524448 OCU524447:OCU524448 OMQ524447:OMQ524448 OWM524447:OWM524448 PGI524447:PGI524448 PQE524447:PQE524448 QAA524447:QAA524448 QJW524447:QJW524448 QTS524447:QTS524448 RDO524447:RDO524448 RNK524447:RNK524448 RXG524447:RXG524448 SHC524447:SHC524448 SQY524447:SQY524448 TAU524447:TAU524448 TKQ524447:TKQ524448 TUM524447:TUM524448 UEI524447:UEI524448 UOE524447:UOE524448 UYA524447:UYA524448 VHW524447:VHW524448 VRS524447:VRS524448 WBO524447:WBO524448 WLK524447:WLK524448 WVG524447:WVG524448 A589983:A589984 IU589983:IU589984 SQ589983:SQ589984 ACM589983:ACM589984 AMI589983:AMI589984 AWE589983:AWE589984 BGA589983:BGA589984 BPW589983:BPW589984 BZS589983:BZS589984 CJO589983:CJO589984 CTK589983:CTK589984 DDG589983:DDG589984 DNC589983:DNC589984 DWY589983:DWY589984 EGU589983:EGU589984 EQQ589983:EQQ589984 FAM589983:FAM589984 FKI589983:FKI589984 FUE589983:FUE589984 GEA589983:GEA589984 GNW589983:GNW589984 GXS589983:GXS589984 HHO589983:HHO589984 HRK589983:HRK589984 IBG589983:IBG589984 ILC589983:ILC589984 IUY589983:IUY589984 JEU589983:JEU589984 JOQ589983:JOQ589984 JYM589983:JYM589984 KII589983:KII589984 KSE589983:KSE589984 LCA589983:LCA589984 LLW589983:LLW589984 LVS589983:LVS589984 MFO589983:MFO589984 MPK589983:MPK589984 MZG589983:MZG589984 NJC589983:NJC589984 NSY589983:NSY589984 OCU589983:OCU589984 OMQ589983:OMQ589984 OWM589983:OWM589984 PGI589983:PGI589984 PQE589983:PQE589984 QAA589983:QAA589984 QJW589983:QJW589984 QTS589983:QTS589984 RDO589983:RDO589984 RNK589983:RNK589984 RXG589983:RXG589984 SHC589983:SHC589984 SQY589983:SQY589984 TAU589983:TAU589984 TKQ589983:TKQ589984 TUM589983:TUM589984 UEI589983:UEI589984 UOE589983:UOE589984 UYA589983:UYA589984 VHW589983:VHW589984 VRS589983:VRS589984 WBO589983:WBO589984 WLK589983:WLK589984 WVG589983:WVG589984 A655519:A655520 IU655519:IU655520 SQ655519:SQ655520 ACM655519:ACM655520 AMI655519:AMI655520 AWE655519:AWE655520 BGA655519:BGA655520 BPW655519:BPW655520 BZS655519:BZS655520 CJO655519:CJO655520 CTK655519:CTK655520 DDG655519:DDG655520 DNC655519:DNC655520 DWY655519:DWY655520 EGU655519:EGU655520 EQQ655519:EQQ655520 FAM655519:FAM655520 FKI655519:FKI655520 FUE655519:FUE655520 GEA655519:GEA655520 GNW655519:GNW655520 GXS655519:GXS655520 HHO655519:HHO655520 HRK655519:HRK655520 IBG655519:IBG655520 ILC655519:ILC655520 IUY655519:IUY655520 JEU655519:JEU655520 JOQ655519:JOQ655520 JYM655519:JYM655520 KII655519:KII655520 KSE655519:KSE655520 LCA655519:LCA655520 LLW655519:LLW655520 LVS655519:LVS655520 MFO655519:MFO655520 MPK655519:MPK655520 MZG655519:MZG655520 NJC655519:NJC655520 NSY655519:NSY655520 OCU655519:OCU655520 OMQ655519:OMQ655520 OWM655519:OWM655520 PGI655519:PGI655520 PQE655519:PQE655520 QAA655519:QAA655520 QJW655519:QJW655520 QTS655519:QTS655520 RDO655519:RDO655520 RNK655519:RNK655520 RXG655519:RXG655520 SHC655519:SHC655520 SQY655519:SQY655520 TAU655519:TAU655520 TKQ655519:TKQ655520 TUM655519:TUM655520 UEI655519:UEI655520 UOE655519:UOE655520 UYA655519:UYA655520 VHW655519:VHW655520 VRS655519:VRS655520 WBO655519:WBO655520 WLK655519:WLK655520 WVG655519:WVG655520 A721055:A721056 IU721055:IU721056 SQ721055:SQ721056 ACM721055:ACM721056 AMI721055:AMI721056 AWE721055:AWE721056 BGA721055:BGA721056 BPW721055:BPW721056 BZS721055:BZS721056 CJO721055:CJO721056 CTK721055:CTK721056 DDG721055:DDG721056 DNC721055:DNC721056 DWY721055:DWY721056 EGU721055:EGU721056 EQQ721055:EQQ721056 FAM721055:FAM721056 FKI721055:FKI721056 FUE721055:FUE721056 GEA721055:GEA721056 GNW721055:GNW721056 GXS721055:GXS721056 HHO721055:HHO721056 HRK721055:HRK721056 IBG721055:IBG721056 ILC721055:ILC721056 IUY721055:IUY721056 JEU721055:JEU721056 JOQ721055:JOQ721056 JYM721055:JYM721056 KII721055:KII721056 KSE721055:KSE721056 LCA721055:LCA721056 LLW721055:LLW721056 LVS721055:LVS721056 MFO721055:MFO721056 MPK721055:MPK721056 MZG721055:MZG721056 NJC721055:NJC721056 NSY721055:NSY721056 OCU721055:OCU721056 OMQ721055:OMQ721056 OWM721055:OWM721056 PGI721055:PGI721056 PQE721055:PQE721056 QAA721055:QAA721056 QJW721055:QJW721056 QTS721055:QTS721056 RDO721055:RDO721056 RNK721055:RNK721056 RXG721055:RXG721056 SHC721055:SHC721056 SQY721055:SQY721056 TAU721055:TAU721056 TKQ721055:TKQ721056 TUM721055:TUM721056 UEI721055:UEI721056 UOE721055:UOE721056 UYA721055:UYA721056 VHW721055:VHW721056 VRS721055:VRS721056 WBO721055:WBO721056 WLK721055:WLK721056 WVG721055:WVG721056 A786591:A786592 IU786591:IU786592 SQ786591:SQ786592 ACM786591:ACM786592 AMI786591:AMI786592 AWE786591:AWE786592 BGA786591:BGA786592 BPW786591:BPW786592 BZS786591:BZS786592 CJO786591:CJO786592 CTK786591:CTK786592 DDG786591:DDG786592 DNC786591:DNC786592 DWY786591:DWY786592 EGU786591:EGU786592 EQQ786591:EQQ786592 FAM786591:FAM786592 FKI786591:FKI786592 FUE786591:FUE786592 GEA786591:GEA786592 GNW786591:GNW786592 GXS786591:GXS786592 HHO786591:HHO786592 HRK786591:HRK786592 IBG786591:IBG786592 ILC786591:ILC786592 IUY786591:IUY786592 JEU786591:JEU786592 JOQ786591:JOQ786592 JYM786591:JYM786592 KII786591:KII786592 KSE786591:KSE786592 LCA786591:LCA786592 LLW786591:LLW786592 LVS786591:LVS786592 MFO786591:MFO786592 MPK786591:MPK786592 MZG786591:MZG786592 NJC786591:NJC786592 NSY786591:NSY786592 OCU786591:OCU786592 OMQ786591:OMQ786592 OWM786591:OWM786592 PGI786591:PGI786592 PQE786591:PQE786592 QAA786591:QAA786592 QJW786591:QJW786592 QTS786591:QTS786592 RDO786591:RDO786592 RNK786591:RNK786592 RXG786591:RXG786592 SHC786591:SHC786592 SQY786591:SQY786592 TAU786591:TAU786592 TKQ786591:TKQ786592 TUM786591:TUM786592 UEI786591:UEI786592 UOE786591:UOE786592 UYA786591:UYA786592 VHW786591:VHW786592 VRS786591:VRS786592 WBO786591:WBO786592 WLK786591:WLK786592 WVG786591:WVG786592 A852127:A852128 IU852127:IU852128 SQ852127:SQ852128 ACM852127:ACM852128 AMI852127:AMI852128 AWE852127:AWE852128 BGA852127:BGA852128 BPW852127:BPW852128 BZS852127:BZS852128 CJO852127:CJO852128 CTK852127:CTK852128 DDG852127:DDG852128 DNC852127:DNC852128 DWY852127:DWY852128 EGU852127:EGU852128 EQQ852127:EQQ852128 FAM852127:FAM852128 FKI852127:FKI852128 FUE852127:FUE852128 GEA852127:GEA852128 GNW852127:GNW852128 GXS852127:GXS852128 HHO852127:HHO852128 HRK852127:HRK852128 IBG852127:IBG852128 ILC852127:ILC852128 IUY852127:IUY852128 JEU852127:JEU852128 JOQ852127:JOQ852128 JYM852127:JYM852128 KII852127:KII852128 KSE852127:KSE852128 LCA852127:LCA852128 LLW852127:LLW852128 LVS852127:LVS852128 MFO852127:MFO852128 MPK852127:MPK852128 MZG852127:MZG852128 NJC852127:NJC852128 NSY852127:NSY852128 OCU852127:OCU852128 OMQ852127:OMQ852128 OWM852127:OWM852128 PGI852127:PGI852128 PQE852127:PQE852128 QAA852127:QAA852128 QJW852127:QJW852128 QTS852127:QTS852128 RDO852127:RDO852128 RNK852127:RNK852128 RXG852127:RXG852128 SHC852127:SHC852128 SQY852127:SQY852128 TAU852127:TAU852128 TKQ852127:TKQ852128 TUM852127:TUM852128 UEI852127:UEI852128 UOE852127:UOE852128 UYA852127:UYA852128 VHW852127:VHW852128 VRS852127:VRS852128 WBO852127:WBO852128 WLK852127:WLK852128 WVG852127:WVG852128 A917663:A917664 IU917663:IU917664 SQ917663:SQ917664 ACM917663:ACM917664 AMI917663:AMI917664 AWE917663:AWE917664 BGA917663:BGA917664 BPW917663:BPW917664 BZS917663:BZS917664 CJO917663:CJO917664 CTK917663:CTK917664 DDG917663:DDG917664 DNC917663:DNC917664 DWY917663:DWY917664 EGU917663:EGU917664 EQQ917663:EQQ917664 FAM917663:FAM917664 FKI917663:FKI917664 FUE917663:FUE917664 GEA917663:GEA917664 GNW917663:GNW917664 GXS917663:GXS917664 HHO917663:HHO917664 HRK917663:HRK917664 IBG917663:IBG917664 ILC917663:ILC917664 IUY917663:IUY917664 JEU917663:JEU917664 JOQ917663:JOQ917664 JYM917663:JYM917664 KII917663:KII917664 KSE917663:KSE917664 LCA917663:LCA917664 LLW917663:LLW917664 LVS917663:LVS917664 MFO917663:MFO917664 MPK917663:MPK917664 MZG917663:MZG917664 NJC917663:NJC917664 NSY917663:NSY917664 OCU917663:OCU917664 OMQ917663:OMQ917664 OWM917663:OWM917664 PGI917663:PGI917664 PQE917663:PQE917664 QAA917663:QAA917664 QJW917663:QJW917664 QTS917663:QTS917664 RDO917663:RDO917664 RNK917663:RNK917664 RXG917663:RXG917664 SHC917663:SHC917664 SQY917663:SQY917664 TAU917663:TAU917664 TKQ917663:TKQ917664 TUM917663:TUM917664 UEI917663:UEI917664 UOE917663:UOE917664 UYA917663:UYA917664 VHW917663:VHW917664 VRS917663:VRS917664 WBO917663:WBO917664 WLK917663:WLK917664 WVG917663:WVG917664 A983199:A983200 IU983199:IU983200 SQ983199:SQ983200 ACM983199:ACM983200 AMI983199:AMI983200 AWE983199:AWE983200 BGA983199:BGA983200 BPW983199:BPW983200 BZS983199:BZS983200 CJO983199:CJO983200 CTK983199:CTK983200 DDG983199:DDG983200 DNC983199:DNC983200 DWY983199:DWY983200 EGU983199:EGU983200 EQQ983199:EQQ983200 FAM983199:FAM983200 FKI983199:FKI983200 FUE983199:FUE983200 GEA983199:GEA983200 GNW983199:GNW983200 GXS983199:GXS983200 HHO983199:HHO983200 HRK983199:HRK983200 IBG983199:IBG983200 ILC983199:ILC983200 IUY983199:IUY983200 JEU983199:JEU983200 JOQ983199:JOQ983200 JYM983199:JYM983200 KII983199:KII983200 KSE983199:KSE983200 LCA983199:LCA983200 LLW983199:LLW983200 LVS983199:LVS983200 MFO983199:MFO983200 MPK983199:MPK983200 MZG983199:MZG983200 NJC983199:NJC983200 NSY983199:NSY983200 OCU983199:OCU983200 OMQ983199:OMQ983200 OWM983199:OWM983200 PGI983199:PGI983200 PQE983199:PQE983200 QAA983199:QAA983200 QJW983199:QJW983200 QTS983199:QTS983200 RDO983199:RDO983200 RNK983199:RNK983200 RXG983199:RXG983200 SHC983199:SHC983200 SQY983199:SQY983200 TAU983199:TAU983200 TKQ983199:TKQ983200 TUM983199:TUM983200 UEI983199:UEI983200 UOE983199:UOE983200 UYA983199:UYA983200 VHW983199:VHW983200 VRS983199:VRS983200 WBO983199:WBO983200 WLK983199:WLK983200 WVG983199:WVG983200 A65682:A65692 IU65682:IU65692 SQ65682:SQ65692 ACM65682:ACM65692 AMI65682:AMI65692 AWE65682:AWE65692 BGA65682:BGA65692 BPW65682:BPW65692 BZS65682:BZS65692 CJO65682:CJO65692 CTK65682:CTK65692 DDG65682:DDG65692 DNC65682:DNC65692 DWY65682:DWY65692 EGU65682:EGU65692 EQQ65682:EQQ65692 FAM65682:FAM65692 FKI65682:FKI65692 FUE65682:FUE65692 GEA65682:GEA65692 GNW65682:GNW65692 GXS65682:GXS65692 HHO65682:HHO65692 HRK65682:HRK65692 IBG65682:IBG65692 ILC65682:ILC65692 IUY65682:IUY65692 JEU65682:JEU65692 JOQ65682:JOQ65692 JYM65682:JYM65692 KII65682:KII65692 KSE65682:KSE65692 LCA65682:LCA65692 LLW65682:LLW65692 LVS65682:LVS65692 MFO65682:MFO65692 MPK65682:MPK65692 MZG65682:MZG65692 NJC65682:NJC65692 NSY65682:NSY65692 OCU65682:OCU65692 OMQ65682:OMQ65692 OWM65682:OWM65692 PGI65682:PGI65692 PQE65682:PQE65692 QAA65682:QAA65692 QJW65682:QJW65692 QTS65682:QTS65692 RDO65682:RDO65692 RNK65682:RNK65692 RXG65682:RXG65692 SHC65682:SHC65692 SQY65682:SQY65692 TAU65682:TAU65692 TKQ65682:TKQ65692 TUM65682:TUM65692 UEI65682:UEI65692 UOE65682:UOE65692 UYA65682:UYA65692 VHW65682:VHW65692 VRS65682:VRS65692 WBO65682:WBO65692 WLK65682:WLK65692 WVG65682:WVG65692 A131218:A131228 IU131218:IU131228 SQ131218:SQ131228 ACM131218:ACM131228 AMI131218:AMI131228 AWE131218:AWE131228 BGA131218:BGA131228 BPW131218:BPW131228 BZS131218:BZS131228 CJO131218:CJO131228 CTK131218:CTK131228 DDG131218:DDG131228 DNC131218:DNC131228 DWY131218:DWY131228 EGU131218:EGU131228 EQQ131218:EQQ131228 FAM131218:FAM131228 FKI131218:FKI131228 FUE131218:FUE131228 GEA131218:GEA131228 GNW131218:GNW131228 GXS131218:GXS131228 HHO131218:HHO131228 HRK131218:HRK131228 IBG131218:IBG131228 ILC131218:ILC131228 IUY131218:IUY131228 JEU131218:JEU131228 JOQ131218:JOQ131228 JYM131218:JYM131228 KII131218:KII131228 KSE131218:KSE131228 LCA131218:LCA131228 LLW131218:LLW131228 LVS131218:LVS131228 MFO131218:MFO131228 MPK131218:MPK131228 MZG131218:MZG131228 NJC131218:NJC131228 NSY131218:NSY131228 OCU131218:OCU131228 OMQ131218:OMQ131228 OWM131218:OWM131228 PGI131218:PGI131228 PQE131218:PQE131228 QAA131218:QAA131228 QJW131218:QJW131228 QTS131218:QTS131228 RDO131218:RDO131228 RNK131218:RNK131228 RXG131218:RXG131228 SHC131218:SHC131228 SQY131218:SQY131228 TAU131218:TAU131228 TKQ131218:TKQ131228 TUM131218:TUM131228 UEI131218:UEI131228 UOE131218:UOE131228 UYA131218:UYA131228 VHW131218:VHW131228 VRS131218:VRS131228 WBO131218:WBO131228 WLK131218:WLK131228 WVG131218:WVG131228 A196754:A196764 IU196754:IU196764 SQ196754:SQ196764 ACM196754:ACM196764 AMI196754:AMI196764 AWE196754:AWE196764 BGA196754:BGA196764 BPW196754:BPW196764 BZS196754:BZS196764 CJO196754:CJO196764 CTK196754:CTK196764 DDG196754:DDG196764 DNC196754:DNC196764 DWY196754:DWY196764 EGU196754:EGU196764 EQQ196754:EQQ196764 FAM196754:FAM196764 FKI196754:FKI196764 FUE196754:FUE196764 GEA196754:GEA196764 GNW196754:GNW196764 GXS196754:GXS196764 HHO196754:HHO196764 HRK196754:HRK196764 IBG196754:IBG196764 ILC196754:ILC196764 IUY196754:IUY196764 JEU196754:JEU196764 JOQ196754:JOQ196764 JYM196754:JYM196764 KII196754:KII196764 KSE196754:KSE196764 LCA196754:LCA196764 LLW196754:LLW196764 LVS196754:LVS196764 MFO196754:MFO196764 MPK196754:MPK196764 MZG196754:MZG196764 NJC196754:NJC196764 NSY196754:NSY196764 OCU196754:OCU196764 OMQ196754:OMQ196764 OWM196754:OWM196764 PGI196754:PGI196764 PQE196754:PQE196764 QAA196754:QAA196764 QJW196754:QJW196764 QTS196754:QTS196764 RDO196754:RDO196764 RNK196754:RNK196764 RXG196754:RXG196764 SHC196754:SHC196764 SQY196754:SQY196764 TAU196754:TAU196764 TKQ196754:TKQ196764 TUM196754:TUM196764 UEI196754:UEI196764 UOE196754:UOE196764 UYA196754:UYA196764 VHW196754:VHW196764 VRS196754:VRS196764 WBO196754:WBO196764 WLK196754:WLK196764 WVG196754:WVG196764 A262290:A262300 IU262290:IU262300 SQ262290:SQ262300 ACM262290:ACM262300 AMI262290:AMI262300 AWE262290:AWE262300 BGA262290:BGA262300 BPW262290:BPW262300 BZS262290:BZS262300 CJO262290:CJO262300 CTK262290:CTK262300 DDG262290:DDG262300 DNC262290:DNC262300 DWY262290:DWY262300 EGU262290:EGU262300 EQQ262290:EQQ262300 FAM262290:FAM262300 FKI262290:FKI262300 FUE262290:FUE262300 GEA262290:GEA262300 GNW262290:GNW262300 GXS262290:GXS262300 HHO262290:HHO262300 HRK262290:HRK262300 IBG262290:IBG262300 ILC262290:ILC262300 IUY262290:IUY262300 JEU262290:JEU262300 JOQ262290:JOQ262300 JYM262290:JYM262300 KII262290:KII262300 KSE262290:KSE262300 LCA262290:LCA262300 LLW262290:LLW262300 LVS262290:LVS262300 MFO262290:MFO262300 MPK262290:MPK262300 MZG262290:MZG262300 NJC262290:NJC262300 NSY262290:NSY262300 OCU262290:OCU262300 OMQ262290:OMQ262300 OWM262290:OWM262300 PGI262290:PGI262300 PQE262290:PQE262300 QAA262290:QAA262300 QJW262290:QJW262300 QTS262290:QTS262300 RDO262290:RDO262300 RNK262290:RNK262300 RXG262290:RXG262300 SHC262290:SHC262300 SQY262290:SQY262300 TAU262290:TAU262300 TKQ262290:TKQ262300 TUM262290:TUM262300 UEI262290:UEI262300 UOE262290:UOE262300 UYA262290:UYA262300 VHW262290:VHW262300 VRS262290:VRS262300 WBO262290:WBO262300 WLK262290:WLK262300 WVG262290:WVG262300 A327826:A327836 IU327826:IU327836 SQ327826:SQ327836 ACM327826:ACM327836 AMI327826:AMI327836 AWE327826:AWE327836 BGA327826:BGA327836 BPW327826:BPW327836 BZS327826:BZS327836 CJO327826:CJO327836 CTK327826:CTK327836 DDG327826:DDG327836 DNC327826:DNC327836 DWY327826:DWY327836 EGU327826:EGU327836 EQQ327826:EQQ327836 FAM327826:FAM327836 FKI327826:FKI327836 FUE327826:FUE327836 GEA327826:GEA327836 GNW327826:GNW327836 GXS327826:GXS327836 HHO327826:HHO327836 HRK327826:HRK327836 IBG327826:IBG327836 ILC327826:ILC327836 IUY327826:IUY327836 JEU327826:JEU327836 JOQ327826:JOQ327836 JYM327826:JYM327836 KII327826:KII327836 KSE327826:KSE327836 LCA327826:LCA327836 LLW327826:LLW327836 LVS327826:LVS327836 MFO327826:MFO327836 MPK327826:MPK327836 MZG327826:MZG327836 NJC327826:NJC327836 NSY327826:NSY327836 OCU327826:OCU327836 OMQ327826:OMQ327836 OWM327826:OWM327836 PGI327826:PGI327836 PQE327826:PQE327836 QAA327826:QAA327836 QJW327826:QJW327836 QTS327826:QTS327836 RDO327826:RDO327836 RNK327826:RNK327836 RXG327826:RXG327836 SHC327826:SHC327836 SQY327826:SQY327836 TAU327826:TAU327836 TKQ327826:TKQ327836 TUM327826:TUM327836 UEI327826:UEI327836 UOE327826:UOE327836 UYA327826:UYA327836 VHW327826:VHW327836 VRS327826:VRS327836 WBO327826:WBO327836 WLK327826:WLK327836 WVG327826:WVG327836 A393362:A393372 IU393362:IU393372 SQ393362:SQ393372 ACM393362:ACM393372 AMI393362:AMI393372 AWE393362:AWE393372 BGA393362:BGA393372 BPW393362:BPW393372 BZS393362:BZS393372 CJO393362:CJO393372 CTK393362:CTK393372 DDG393362:DDG393372 DNC393362:DNC393372 DWY393362:DWY393372 EGU393362:EGU393372 EQQ393362:EQQ393372 FAM393362:FAM393372 FKI393362:FKI393372 FUE393362:FUE393372 GEA393362:GEA393372 GNW393362:GNW393372 GXS393362:GXS393372 HHO393362:HHO393372 HRK393362:HRK393372 IBG393362:IBG393372 ILC393362:ILC393372 IUY393362:IUY393372 JEU393362:JEU393372 JOQ393362:JOQ393372 JYM393362:JYM393372 KII393362:KII393372 KSE393362:KSE393372 LCA393362:LCA393372 LLW393362:LLW393372 LVS393362:LVS393372 MFO393362:MFO393372 MPK393362:MPK393372 MZG393362:MZG393372 NJC393362:NJC393372 NSY393362:NSY393372 OCU393362:OCU393372 OMQ393362:OMQ393372 OWM393362:OWM393372 PGI393362:PGI393372 PQE393362:PQE393372 QAA393362:QAA393372 QJW393362:QJW393372 QTS393362:QTS393372 RDO393362:RDO393372 RNK393362:RNK393372 RXG393362:RXG393372 SHC393362:SHC393372 SQY393362:SQY393372 TAU393362:TAU393372 TKQ393362:TKQ393372 TUM393362:TUM393372 UEI393362:UEI393372 UOE393362:UOE393372 UYA393362:UYA393372 VHW393362:VHW393372 VRS393362:VRS393372 WBO393362:WBO393372 WLK393362:WLK393372 WVG393362:WVG393372 A458898:A458908 IU458898:IU458908 SQ458898:SQ458908 ACM458898:ACM458908 AMI458898:AMI458908 AWE458898:AWE458908 BGA458898:BGA458908 BPW458898:BPW458908 BZS458898:BZS458908 CJO458898:CJO458908 CTK458898:CTK458908 DDG458898:DDG458908 DNC458898:DNC458908 DWY458898:DWY458908 EGU458898:EGU458908 EQQ458898:EQQ458908 FAM458898:FAM458908 FKI458898:FKI458908 FUE458898:FUE458908 GEA458898:GEA458908 GNW458898:GNW458908 GXS458898:GXS458908 HHO458898:HHO458908 HRK458898:HRK458908 IBG458898:IBG458908 ILC458898:ILC458908 IUY458898:IUY458908 JEU458898:JEU458908 JOQ458898:JOQ458908 JYM458898:JYM458908 KII458898:KII458908 KSE458898:KSE458908 LCA458898:LCA458908 LLW458898:LLW458908 LVS458898:LVS458908 MFO458898:MFO458908 MPK458898:MPK458908 MZG458898:MZG458908 NJC458898:NJC458908 NSY458898:NSY458908 OCU458898:OCU458908 OMQ458898:OMQ458908 OWM458898:OWM458908 PGI458898:PGI458908 PQE458898:PQE458908 QAA458898:QAA458908 QJW458898:QJW458908 QTS458898:QTS458908 RDO458898:RDO458908 RNK458898:RNK458908 RXG458898:RXG458908 SHC458898:SHC458908 SQY458898:SQY458908 TAU458898:TAU458908 TKQ458898:TKQ458908 TUM458898:TUM458908 UEI458898:UEI458908 UOE458898:UOE458908 UYA458898:UYA458908 VHW458898:VHW458908 VRS458898:VRS458908 WBO458898:WBO458908 WLK458898:WLK458908 WVG458898:WVG458908 A524434:A524444 IU524434:IU524444 SQ524434:SQ524444 ACM524434:ACM524444 AMI524434:AMI524444 AWE524434:AWE524444 BGA524434:BGA524444 BPW524434:BPW524444 BZS524434:BZS524444 CJO524434:CJO524444 CTK524434:CTK524444 DDG524434:DDG524444 DNC524434:DNC524444 DWY524434:DWY524444 EGU524434:EGU524444 EQQ524434:EQQ524444 FAM524434:FAM524444 FKI524434:FKI524444 FUE524434:FUE524444 GEA524434:GEA524444 GNW524434:GNW524444 GXS524434:GXS524444 HHO524434:HHO524444 HRK524434:HRK524444 IBG524434:IBG524444 ILC524434:ILC524444 IUY524434:IUY524444 JEU524434:JEU524444 JOQ524434:JOQ524444 JYM524434:JYM524444 KII524434:KII524444 KSE524434:KSE524444 LCA524434:LCA524444 LLW524434:LLW524444 LVS524434:LVS524444 MFO524434:MFO524444 MPK524434:MPK524444 MZG524434:MZG524444 NJC524434:NJC524444 NSY524434:NSY524444 OCU524434:OCU524444 OMQ524434:OMQ524444 OWM524434:OWM524444 PGI524434:PGI524444 PQE524434:PQE524444 QAA524434:QAA524444 QJW524434:QJW524444 QTS524434:QTS524444 RDO524434:RDO524444 RNK524434:RNK524444 RXG524434:RXG524444 SHC524434:SHC524444 SQY524434:SQY524444 TAU524434:TAU524444 TKQ524434:TKQ524444 TUM524434:TUM524444 UEI524434:UEI524444 UOE524434:UOE524444 UYA524434:UYA524444 VHW524434:VHW524444 VRS524434:VRS524444 WBO524434:WBO524444 WLK524434:WLK524444 WVG524434:WVG524444 A589970:A589980 IU589970:IU589980 SQ589970:SQ589980 ACM589970:ACM589980 AMI589970:AMI589980 AWE589970:AWE589980 BGA589970:BGA589980 BPW589970:BPW589980 BZS589970:BZS589980 CJO589970:CJO589980 CTK589970:CTK589980 DDG589970:DDG589980 DNC589970:DNC589980 DWY589970:DWY589980 EGU589970:EGU589980 EQQ589970:EQQ589980 FAM589970:FAM589980 FKI589970:FKI589980 FUE589970:FUE589980 GEA589970:GEA589980 GNW589970:GNW589980 GXS589970:GXS589980 HHO589970:HHO589980 HRK589970:HRK589980 IBG589970:IBG589980 ILC589970:ILC589980 IUY589970:IUY589980 JEU589970:JEU589980 JOQ589970:JOQ589980 JYM589970:JYM589980 KII589970:KII589980 KSE589970:KSE589980 LCA589970:LCA589980 LLW589970:LLW589980 LVS589970:LVS589980 MFO589970:MFO589980 MPK589970:MPK589980 MZG589970:MZG589980 NJC589970:NJC589980 NSY589970:NSY589980 OCU589970:OCU589980 OMQ589970:OMQ589980 OWM589970:OWM589980 PGI589970:PGI589980 PQE589970:PQE589980 QAA589970:QAA589980 QJW589970:QJW589980 QTS589970:QTS589980 RDO589970:RDO589980 RNK589970:RNK589980 RXG589970:RXG589980 SHC589970:SHC589980 SQY589970:SQY589980 TAU589970:TAU589980 TKQ589970:TKQ589980 TUM589970:TUM589980 UEI589970:UEI589980 UOE589970:UOE589980 UYA589970:UYA589980 VHW589970:VHW589980 VRS589970:VRS589980 WBO589970:WBO589980 WLK589970:WLK589980 WVG589970:WVG589980 A655506:A655516 IU655506:IU655516 SQ655506:SQ655516 ACM655506:ACM655516 AMI655506:AMI655516 AWE655506:AWE655516 BGA655506:BGA655516 BPW655506:BPW655516 BZS655506:BZS655516 CJO655506:CJO655516 CTK655506:CTK655516 DDG655506:DDG655516 DNC655506:DNC655516 DWY655506:DWY655516 EGU655506:EGU655516 EQQ655506:EQQ655516 FAM655506:FAM655516 FKI655506:FKI655516 FUE655506:FUE655516 GEA655506:GEA655516 GNW655506:GNW655516 GXS655506:GXS655516 HHO655506:HHO655516 HRK655506:HRK655516 IBG655506:IBG655516 ILC655506:ILC655516 IUY655506:IUY655516 JEU655506:JEU655516 JOQ655506:JOQ655516 JYM655506:JYM655516 KII655506:KII655516 KSE655506:KSE655516 LCA655506:LCA655516 LLW655506:LLW655516 LVS655506:LVS655516 MFO655506:MFO655516 MPK655506:MPK655516 MZG655506:MZG655516 NJC655506:NJC655516 NSY655506:NSY655516 OCU655506:OCU655516 OMQ655506:OMQ655516 OWM655506:OWM655516 PGI655506:PGI655516 PQE655506:PQE655516 QAA655506:QAA655516 QJW655506:QJW655516 QTS655506:QTS655516 RDO655506:RDO655516 RNK655506:RNK655516 RXG655506:RXG655516 SHC655506:SHC655516 SQY655506:SQY655516 TAU655506:TAU655516 TKQ655506:TKQ655516 TUM655506:TUM655516 UEI655506:UEI655516 UOE655506:UOE655516 UYA655506:UYA655516 VHW655506:VHW655516 VRS655506:VRS655516 WBO655506:WBO655516 WLK655506:WLK655516 WVG655506:WVG655516 A721042:A721052 IU721042:IU721052 SQ721042:SQ721052 ACM721042:ACM721052 AMI721042:AMI721052 AWE721042:AWE721052 BGA721042:BGA721052 BPW721042:BPW721052 BZS721042:BZS721052 CJO721042:CJO721052 CTK721042:CTK721052 DDG721042:DDG721052 DNC721042:DNC721052 DWY721042:DWY721052 EGU721042:EGU721052 EQQ721042:EQQ721052 FAM721042:FAM721052 FKI721042:FKI721052 FUE721042:FUE721052 GEA721042:GEA721052 GNW721042:GNW721052 GXS721042:GXS721052 HHO721042:HHO721052 HRK721042:HRK721052 IBG721042:IBG721052 ILC721042:ILC721052 IUY721042:IUY721052 JEU721042:JEU721052 JOQ721042:JOQ721052 JYM721042:JYM721052 KII721042:KII721052 KSE721042:KSE721052 LCA721042:LCA721052 LLW721042:LLW721052 LVS721042:LVS721052 MFO721042:MFO721052 MPK721042:MPK721052 MZG721042:MZG721052 NJC721042:NJC721052 NSY721042:NSY721052 OCU721042:OCU721052 OMQ721042:OMQ721052 OWM721042:OWM721052 PGI721042:PGI721052 PQE721042:PQE721052 QAA721042:QAA721052 QJW721042:QJW721052 QTS721042:QTS721052 RDO721042:RDO721052 RNK721042:RNK721052 RXG721042:RXG721052 SHC721042:SHC721052 SQY721042:SQY721052 TAU721042:TAU721052 TKQ721042:TKQ721052 TUM721042:TUM721052 UEI721042:UEI721052 UOE721042:UOE721052 UYA721042:UYA721052 VHW721042:VHW721052 VRS721042:VRS721052 WBO721042:WBO721052 WLK721042:WLK721052 WVG721042:WVG721052 A786578:A786588 IU786578:IU786588 SQ786578:SQ786588 ACM786578:ACM786588 AMI786578:AMI786588 AWE786578:AWE786588 BGA786578:BGA786588 BPW786578:BPW786588 BZS786578:BZS786588 CJO786578:CJO786588 CTK786578:CTK786588 DDG786578:DDG786588 DNC786578:DNC786588 DWY786578:DWY786588 EGU786578:EGU786588 EQQ786578:EQQ786588 FAM786578:FAM786588 FKI786578:FKI786588 FUE786578:FUE786588 GEA786578:GEA786588 GNW786578:GNW786588 GXS786578:GXS786588 HHO786578:HHO786588 HRK786578:HRK786588 IBG786578:IBG786588 ILC786578:ILC786588 IUY786578:IUY786588 JEU786578:JEU786588 JOQ786578:JOQ786588 JYM786578:JYM786588 KII786578:KII786588 KSE786578:KSE786588 LCA786578:LCA786588 LLW786578:LLW786588 LVS786578:LVS786588 MFO786578:MFO786588 MPK786578:MPK786588 MZG786578:MZG786588 NJC786578:NJC786588 NSY786578:NSY786588 OCU786578:OCU786588 OMQ786578:OMQ786588 OWM786578:OWM786588 PGI786578:PGI786588 PQE786578:PQE786588 QAA786578:QAA786588 QJW786578:QJW786588 QTS786578:QTS786588 RDO786578:RDO786588 RNK786578:RNK786588 RXG786578:RXG786588 SHC786578:SHC786588 SQY786578:SQY786588 TAU786578:TAU786588 TKQ786578:TKQ786588 TUM786578:TUM786588 UEI786578:UEI786588 UOE786578:UOE786588 UYA786578:UYA786588 VHW786578:VHW786588 VRS786578:VRS786588 WBO786578:WBO786588 WLK786578:WLK786588 WVG786578:WVG786588 A852114:A852124 IU852114:IU852124 SQ852114:SQ852124 ACM852114:ACM852124 AMI852114:AMI852124 AWE852114:AWE852124 BGA852114:BGA852124 BPW852114:BPW852124 BZS852114:BZS852124 CJO852114:CJO852124 CTK852114:CTK852124 DDG852114:DDG852124 DNC852114:DNC852124 DWY852114:DWY852124 EGU852114:EGU852124 EQQ852114:EQQ852124 FAM852114:FAM852124 FKI852114:FKI852124 FUE852114:FUE852124 GEA852114:GEA852124 GNW852114:GNW852124 GXS852114:GXS852124 HHO852114:HHO852124 HRK852114:HRK852124 IBG852114:IBG852124 ILC852114:ILC852124 IUY852114:IUY852124 JEU852114:JEU852124 JOQ852114:JOQ852124 JYM852114:JYM852124 KII852114:KII852124 KSE852114:KSE852124 LCA852114:LCA852124 LLW852114:LLW852124 LVS852114:LVS852124 MFO852114:MFO852124 MPK852114:MPK852124 MZG852114:MZG852124 NJC852114:NJC852124 NSY852114:NSY852124 OCU852114:OCU852124 OMQ852114:OMQ852124 OWM852114:OWM852124 PGI852114:PGI852124 PQE852114:PQE852124 QAA852114:QAA852124 QJW852114:QJW852124 QTS852114:QTS852124 RDO852114:RDO852124 RNK852114:RNK852124 RXG852114:RXG852124 SHC852114:SHC852124 SQY852114:SQY852124 TAU852114:TAU852124 TKQ852114:TKQ852124 TUM852114:TUM852124 UEI852114:UEI852124 UOE852114:UOE852124 UYA852114:UYA852124 VHW852114:VHW852124 VRS852114:VRS852124 WBO852114:WBO852124 WLK852114:WLK852124 WVG852114:WVG852124 A917650:A917660 IU917650:IU917660 SQ917650:SQ917660 ACM917650:ACM917660 AMI917650:AMI917660 AWE917650:AWE917660 BGA917650:BGA917660 BPW917650:BPW917660 BZS917650:BZS917660 CJO917650:CJO917660 CTK917650:CTK917660 DDG917650:DDG917660 DNC917650:DNC917660 DWY917650:DWY917660 EGU917650:EGU917660 EQQ917650:EQQ917660 FAM917650:FAM917660 FKI917650:FKI917660 FUE917650:FUE917660 GEA917650:GEA917660 GNW917650:GNW917660 GXS917650:GXS917660 HHO917650:HHO917660 HRK917650:HRK917660 IBG917650:IBG917660 ILC917650:ILC917660 IUY917650:IUY917660 JEU917650:JEU917660 JOQ917650:JOQ917660 JYM917650:JYM917660 KII917650:KII917660 KSE917650:KSE917660 LCA917650:LCA917660 LLW917650:LLW917660 LVS917650:LVS917660 MFO917650:MFO917660 MPK917650:MPK917660 MZG917650:MZG917660 NJC917650:NJC917660 NSY917650:NSY917660 OCU917650:OCU917660 OMQ917650:OMQ917660 OWM917650:OWM917660 PGI917650:PGI917660 PQE917650:PQE917660 QAA917650:QAA917660 QJW917650:QJW917660 QTS917650:QTS917660 RDO917650:RDO917660 RNK917650:RNK917660 RXG917650:RXG917660 SHC917650:SHC917660 SQY917650:SQY917660 TAU917650:TAU917660 TKQ917650:TKQ917660 TUM917650:TUM917660 UEI917650:UEI917660 UOE917650:UOE917660 UYA917650:UYA917660 VHW917650:VHW917660 VRS917650:VRS917660 WBO917650:WBO917660 WLK917650:WLK917660 WVG917650:WVG917660 A983186:A983196 IU983186:IU983196 SQ983186:SQ983196 ACM983186:ACM983196 AMI983186:AMI983196 AWE983186:AWE983196 BGA983186:BGA983196 BPW983186:BPW983196 BZS983186:BZS983196 CJO983186:CJO983196 CTK983186:CTK983196 DDG983186:DDG983196 DNC983186:DNC983196 DWY983186:DWY983196 EGU983186:EGU983196 EQQ983186:EQQ983196 FAM983186:FAM983196 FKI983186:FKI983196 FUE983186:FUE983196 GEA983186:GEA983196 GNW983186:GNW983196 GXS983186:GXS983196 HHO983186:HHO983196 HRK983186:HRK983196 IBG983186:IBG983196 ILC983186:ILC983196 IUY983186:IUY983196 JEU983186:JEU983196 JOQ983186:JOQ983196 JYM983186:JYM983196 KII983186:KII983196 KSE983186:KSE983196 LCA983186:LCA983196 LLW983186:LLW983196 LVS983186:LVS983196 MFO983186:MFO983196 MPK983186:MPK983196 MZG983186:MZG983196 NJC983186:NJC983196 NSY983186:NSY983196 OCU983186:OCU983196 OMQ983186:OMQ983196 OWM983186:OWM983196 PGI983186:PGI983196 PQE983186:PQE983196 QAA983186:QAA983196 QJW983186:QJW983196 QTS983186:QTS983196 RDO983186:RDO983196 RNK983186:RNK983196 RXG983186:RXG983196 SHC983186:SHC983196 SQY983186:SQY983196 TAU983186:TAU983196 TKQ983186:TKQ983196 TUM983186:TUM983196 UEI983186:UEI983196 UOE983186:UOE983196 UYA983186:UYA983196 VHW983186:VHW983196 VRS983186:VRS983196 WBO983186:WBO983196 WLK983186:WLK983196 WVG983186:WVG983196 A65653:A65660 IU65653:IU65660 SQ65653:SQ65660 ACM65653:ACM65660 AMI65653:AMI65660 AWE65653:AWE65660 BGA65653:BGA65660 BPW65653:BPW65660 BZS65653:BZS65660 CJO65653:CJO65660 CTK65653:CTK65660 DDG65653:DDG65660 DNC65653:DNC65660 DWY65653:DWY65660 EGU65653:EGU65660 EQQ65653:EQQ65660 FAM65653:FAM65660 FKI65653:FKI65660 FUE65653:FUE65660 GEA65653:GEA65660 GNW65653:GNW65660 GXS65653:GXS65660 HHO65653:HHO65660 HRK65653:HRK65660 IBG65653:IBG65660 ILC65653:ILC65660 IUY65653:IUY65660 JEU65653:JEU65660 JOQ65653:JOQ65660 JYM65653:JYM65660 KII65653:KII65660 KSE65653:KSE65660 LCA65653:LCA65660 LLW65653:LLW65660 LVS65653:LVS65660 MFO65653:MFO65660 MPK65653:MPK65660 MZG65653:MZG65660 NJC65653:NJC65660 NSY65653:NSY65660 OCU65653:OCU65660 OMQ65653:OMQ65660 OWM65653:OWM65660 PGI65653:PGI65660 PQE65653:PQE65660 QAA65653:QAA65660 QJW65653:QJW65660 QTS65653:QTS65660 RDO65653:RDO65660 RNK65653:RNK65660 RXG65653:RXG65660 SHC65653:SHC65660 SQY65653:SQY65660 TAU65653:TAU65660 TKQ65653:TKQ65660 TUM65653:TUM65660 UEI65653:UEI65660 UOE65653:UOE65660 UYA65653:UYA65660 VHW65653:VHW65660 VRS65653:VRS65660 WBO65653:WBO65660 WLK65653:WLK65660 WVG65653:WVG65660 A131189:A131196 IU131189:IU131196 SQ131189:SQ131196 ACM131189:ACM131196 AMI131189:AMI131196 AWE131189:AWE131196 BGA131189:BGA131196 BPW131189:BPW131196 BZS131189:BZS131196 CJO131189:CJO131196 CTK131189:CTK131196 DDG131189:DDG131196 DNC131189:DNC131196 DWY131189:DWY131196 EGU131189:EGU131196 EQQ131189:EQQ131196 FAM131189:FAM131196 FKI131189:FKI131196 FUE131189:FUE131196 GEA131189:GEA131196 GNW131189:GNW131196 GXS131189:GXS131196 HHO131189:HHO131196 HRK131189:HRK131196 IBG131189:IBG131196 ILC131189:ILC131196 IUY131189:IUY131196 JEU131189:JEU131196 JOQ131189:JOQ131196 JYM131189:JYM131196 KII131189:KII131196 KSE131189:KSE131196 LCA131189:LCA131196 LLW131189:LLW131196 LVS131189:LVS131196 MFO131189:MFO131196 MPK131189:MPK131196 MZG131189:MZG131196 NJC131189:NJC131196 NSY131189:NSY131196 OCU131189:OCU131196 OMQ131189:OMQ131196 OWM131189:OWM131196 PGI131189:PGI131196 PQE131189:PQE131196 QAA131189:QAA131196 QJW131189:QJW131196 QTS131189:QTS131196 RDO131189:RDO131196 RNK131189:RNK131196 RXG131189:RXG131196 SHC131189:SHC131196 SQY131189:SQY131196 TAU131189:TAU131196 TKQ131189:TKQ131196 TUM131189:TUM131196 UEI131189:UEI131196 UOE131189:UOE131196 UYA131189:UYA131196 VHW131189:VHW131196 VRS131189:VRS131196 WBO131189:WBO131196 WLK131189:WLK131196 WVG131189:WVG131196 A196725:A196732 IU196725:IU196732 SQ196725:SQ196732 ACM196725:ACM196732 AMI196725:AMI196732 AWE196725:AWE196732 BGA196725:BGA196732 BPW196725:BPW196732 BZS196725:BZS196732 CJO196725:CJO196732 CTK196725:CTK196732 DDG196725:DDG196732 DNC196725:DNC196732 DWY196725:DWY196732 EGU196725:EGU196732 EQQ196725:EQQ196732 FAM196725:FAM196732 FKI196725:FKI196732 FUE196725:FUE196732 GEA196725:GEA196732 GNW196725:GNW196732 GXS196725:GXS196732 HHO196725:HHO196732 HRK196725:HRK196732 IBG196725:IBG196732 ILC196725:ILC196732 IUY196725:IUY196732 JEU196725:JEU196732 JOQ196725:JOQ196732 JYM196725:JYM196732 KII196725:KII196732 KSE196725:KSE196732 LCA196725:LCA196732 LLW196725:LLW196732 LVS196725:LVS196732 MFO196725:MFO196732 MPK196725:MPK196732 MZG196725:MZG196732 NJC196725:NJC196732 NSY196725:NSY196732 OCU196725:OCU196732 OMQ196725:OMQ196732 OWM196725:OWM196732 PGI196725:PGI196732 PQE196725:PQE196732 QAA196725:QAA196732 QJW196725:QJW196732 QTS196725:QTS196732 RDO196725:RDO196732 RNK196725:RNK196732 RXG196725:RXG196732 SHC196725:SHC196732 SQY196725:SQY196732 TAU196725:TAU196732 TKQ196725:TKQ196732 TUM196725:TUM196732 UEI196725:UEI196732 UOE196725:UOE196732 UYA196725:UYA196732 VHW196725:VHW196732 VRS196725:VRS196732 WBO196725:WBO196732 WLK196725:WLK196732 WVG196725:WVG196732 A262261:A262268 IU262261:IU262268 SQ262261:SQ262268 ACM262261:ACM262268 AMI262261:AMI262268 AWE262261:AWE262268 BGA262261:BGA262268 BPW262261:BPW262268 BZS262261:BZS262268 CJO262261:CJO262268 CTK262261:CTK262268 DDG262261:DDG262268 DNC262261:DNC262268 DWY262261:DWY262268 EGU262261:EGU262268 EQQ262261:EQQ262268 FAM262261:FAM262268 FKI262261:FKI262268 FUE262261:FUE262268 GEA262261:GEA262268 GNW262261:GNW262268 GXS262261:GXS262268 HHO262261:HHO262268 HRK262261:HRK262268 IBG262261:IBG262268 ILC262261:ILC262268 IUY262261:IUY262268 JEU262261:JEU262268 JOQ262261:JOQ262268 JYM262261:JYM262268 KII262261:KII262268 KSE262261:KSE262268 LCA262261:LCA262268 LLW262261:LLW262268 LVS262261:LVS262268 MFO262261:MFO262268 MPK262261:MPK262268 MZG262261:MZG262268 NJC262261:NJC262268 NSY262261:NSY262268 OCU262261:OCU262268 OMQ262261:OMQ262268 OWM262261:OWM262268 PGI262261:PGI262268 PQE262261:PQE262268 QAA262261:QAA262268 QJW262261:QJW262268 QTS262261:QTS262268 RDO262261:RDO262268 RNK262261:RNK262268 RXG262261:RXG262268 SHC262261:SHC262268 SQY262261:SQY262268 TAU262261:TAU262268 TKQ262261:TKQ262268 TUM262261:TUM262268 UEI262261:UEI262268 UOE262261:UOE262268 UYA262261:UYA262268 VHW262261:VHW262268 VRS262261:VRS262268 WBO262261:WBO262268 WLK262261:WLK262268 WVG262261:WVG262268 A327797:A327804 IU327797:IU327804 SQ327797:SQ327804 ACM327797:ACM327804 AMI327797:AMI327804 AWE327797:AWE327804 BGA327797:BGA327804 BPW327797:BPW327804 BZS327797:BZS327804 CJO327797:CJO327804 CTK327797:CTK327804 DDG327797:DDG327804 DNC327797:DNC327804 DWY327797:DWY327804 EGU327797:EGU327804 EQQ327797:EQQ327804 FAM327797:FAM327804 FKI327797:FKI327804 FUE327797:FUE327804 GEA327797:GEA327804 GNW327797:GNW327804 GXS327797:GXS327804 HHO327797:HHO327804 HRK327797:HRK327804 IBG327797:IBG327804 ILC327797:ILC327804 IUY327797:IUY327804 JEU327797:JEU327804 JOQ327797:JOQ327804 JYM327797:JYM327804 KII327797:KII327804 KSE327797:KSE327804 LCA327797:LCA327804 LLW327797:LLW327804 LVS327797:LVS327804 MFO327797:MFO327804 MPK327797:MPK327804 MZG327797:MZG327804 NJC327797:NJC327804 NSY327797:NSY327804 OCU327797:OCU327804 OMQ327797:OMQ327804 OWM327797:OWM327804 PGI327797:PGI327804 PQE327797:PQE327804 QAA327797:QAA327804 QJW327797:QJW327804 QTS327797:QTS327804 RDO327797:RDO327804 RNK327797:RNK327804 RXG327797:RXG327804 SHC327797:SHC327804 SQY327797:SQY327804 TAU327797:TAU327804 TKQ327797:TKQ327804 TUM327797:TUM327804 UEI327797:UEI327804 UOE327797:UOE327804 UYA327797:UYA327804 VHW327797:VHW327804 VRS327797:VRS327804 WBO327797:WBO327804 WLK327797:WLK327804 WVG327797:WVG327804 A393333:A393340 IU393333:IU393340 SQ393333:SQ393340 ACM393333:ACM393340 AMI393333:AMI393340 AWE393333:AWE393340 BGA393333:BGA393340 BPW393333:BPW393340 BZS393333:BZS393340 CJO393333:CJO393340 CTK393333:CTK393340 DDG393333:DDG393340 DNC393333:DNC393340 DWY393333:DWY393340 EGU393333:EGU393340 EQQ393333:EQQ393340 FAM393333:FAM393340 FKI393333:FKI393340 FUE393333:FUE393340 GEA393333:GEA393340 GNW393333:GNW393340 GXS393333:GXS393340 HHO393333:HHO393340 HRK393333:HRK393340 IBG393333:IBG393340 ILC393333:ILC393340 IUY393333:IUY393340 JEU393333:JEU393340 JOQ393333:JOQ393340 JYM393333:JYM393340 KII393333:KII393340 KSE393333:KSE393340 LCA393333:LCA393340 LLW393333:LLW393340 LVS393333:LVS393340 MFO393333:MFO393340 MPK393333:MPK393340 MZG393333:MZG393340 NJC393333:NJC393340 NSY393333:NSY393340 OCU393333:OCU393340 OMQ393333:OMQ393340 OWM393333:OWM393340 PGI393333:PGI393340 PQE393333:PQE393340 QAA393333:QAA393340 QJW393333:QJW393340 QTS393333:QTS393340 RDO393333:RDO393340 RNK393333:RNK393340 RXG393333:RXG393340 SHC393333:SHC393340 SQY393333:SQY393340 TAU393333:TAU393340 TKQ393333:TKQ393340 TUM393333:TUM393340 UEI393333:UEI393340 UOE393333:UOE393340 UYA393333:UYA393340 VHW393333:VHW393340 VRS393333:VRS393340 WBO393333:WBO393340 WLK393333:WLK393340 WVG393333:WVG393340 A458869:A458876 IU458869:IU458876 SQ458869:SQ458876 ACM458869:ACM458876 AMI458869:AMI458876 AWE458869:AWE458876 BGA458869:BGA458876 BPW458869:BPW458876 BZS458869:BZS458876 CJO458869:CJO458876 CTK458869:CTK458876 DDG458869:DDG458876 DNC458869:DNC458876 DWY458869:DWY458876 EGU458869:EGU458876 EQQ458869:EQQ458876 FAM458869:FAM458876 FKI458869:FKI458876 FUE458869:FUE458876 GEA458869:GEA458876 GNW458869:GNW458876 GXS458869:GXS458876 HHO458869:HHO458876 HRK458869:HRK458876 IBG458869:IBG458876 ILC458869:ILC458876 IUY458869:IUY458876 JEU458869:JEU458876 JOQ458869:JOQ458876 JYM458869:JYM458876 KII458869:KII458876 KSE458869:KSE458876 LCA458869:LCA458876 LLW458869:LLW458876 LVS458869:LVS458876 MFO458869:MFO458876 MPK458869:MPK458876 MZG458869:MZG458876 NJC458869:NJC458876 NSY458869:NSY458876 OCU458869:OCU458876 OMQ458869:OMQ458876 OWM458869:OWM458876 PGI458869:PGI458876 PQE458869:PQE458876 QAA458869:QAA458876 QJW458869:QJW458876 QTS458869:QTS458876 RDO458869:RDO458876 RNK458869:RNK458876 RXG458869:RXG458876 SHC458869:SHC458876 SQY458869:SQY458876 TAU458869:TAU458876 TKQ458869:TKQ458876 TUM458869:TUM458876 UEI458869:UEI458876 UOE458869:UOE458876 UYA458869:UYA458876 VHW458869:VHW458876 VRS458869:VRS458876 WBO458869:WBO458876 WLK458869:WLK458876 WVG458869:WVG458876 A524405:A524412 IU524405:IU524412 SQ524405:SQ524412 ACM524405:ACM524412 AMI524405:AMI524412 AWE524405:AWE524412 BGA524405:BGA524412 BPW524405:BPW524412 BZS524405:BZS524412 CJO524405:CJO524412 CTK524405:CTK524412 DDG524405:DDG524412 DNC524405:DNC524412 DWY524405:DWY524412 EGU524405:EGU524412 EQQ524405:EQQ524412 FAM524405:FAM524412 FKI524405:FKI524412 FUE524405:FUE524412 GEA524405:GEA524412 GNW524405:GNW524412 GXS524405:GXS524412 HHO524405:HHO524412 HRK524405:HRK524412 IBG524405:IBG524412 ILC524405:ILC524412 IUY524405:IUY524412 JEU524405:JEU524412 JOQ524405:JOQ524412 JYM524405:JYM524412 KII524405:KII524412 KSE524405:KSE524412 LCA524405:LCA524412 LLW524405:LLW524412 LVS524405:LVS524412 MFO524405:MFO524412 MPK524405:MPK524412 MZG524405:MZG524412 NJC524405:NJC524412 NSY524405:NSY524412 OCU524405:OCU524412 OMQ524405:OMQ524412 OWM524405:OWM524412 PGI524405:PGI524412 PQE524405:PQE524412 QAA524405:QAA524412 QJW524405:QJW524412 QTS524405:QTS524412 RDO524405:RDO524412 RNK524405:RNK524412 RXG524405:RXG524412 SHC524405:SHC524412 SQY524405:SQY524412 TAU524405:TAU524412 TKQ524405:TKQ524412 TUM524405:TUM524412 UEI524405:UEI524412 UOE524405:UOE524412 UYA524405:UYA524412 VHW524405:VHW524412 VRS524405:VRS524412 WBO524405:WBO524412 WLK524405:WLK524412 WVG524405:WVG524412 A589941:A589948 IU589941:IU589948 SQ589941:SQ589948 ACM589941:ACM589948 AMI589941:AMI589948 AWE589941:AWE589948 BGA589941:BGA589948 BPW589941:BPW589948 BZS589941:BZS589948 CJO589941:CJO589948 CTK589941:CTK589948 DDG589941:DDG589948 DNC589941:DNC589948 DWY589941:DWY589948 EGU589941:EGU589948 EQQ589941:EQQ589948 FAM589941:FAM589948 FKI589941:FKI589948 FUE589941:FUE589948 GEA589941:GEA589948 GNW589941:GNW589948 GXS589941:GXS589948 HHO589941:HHO589948 HRK589941:HRK589948 IBG589941:IBG589948 ILC589941:ILC589948 IUY589941:IUY589948 JEU589941:JEU589948 JOQ589941:JOQ589948 JYM589941:JYM589948 KII589941:KII589948 KSE589941:KSE589948 LCA589941:LCA589948 LLW589941:LLW589948 LVS589941:LVS589948 MFO589941:MFO589948 MPK589941:MPK589948 MZG589941:MZG589948 NJC589941:NJC589948 NSY589941:NSY589948 OCU589941:OCU589948 OMQ589941:OMQ589948 OWM589941:OWM589948 PGI589941:PGI589948 PQE589941:PQE589948 QAA589941:QAA589948 QJW589941:QJW589948 QTS589941:QTS589948 RDO589941:RDO589948 RNK589941:RNK589948 RXG589941:RXG589948 SHC589941:SHC589948 SQY589941:SQY589948 TAU589941:TAU589948 TKQ589941:TKQ589948 TUM589941:TUM589948 UEI589941:UEI589948 UOE589941:UOE589948 UYA589941:UYA589948 VHW589941:VHW589948 VRS589941:VRS589948 WBO589941:WBO589948 WLK589941:WLK589948 WVG589941:WVG589948 A655477:A655484 IU655477:IU655484 SQ655477:SQ655484 ACM655477:ACM655484 AMI655477:AMI655484 AWE655477:AWE655484 BGA655477:BGA655484 BPW655477:BPW655484 BZS655477:BZS655484 CJO655477:CJO655484 CTK655477:CTK655484 DDG655477:DDG655484 DNC655477:DNC655484 DWY655477:DWY655484 EGU655477:EGU655484 EQQ655477:EQQ655484 FAM655477:FAM655484 FKI655477:FKI655484 FUE655477:FUE655484 GEA655477:GEA655484 GNW655477:GNW655484 GXS655477:GXS655484 HHO655477:HHO655484 HRK655477:HRK655484 IBG655477:IBG655484 ILC655477:ILC655484 IUY655477:IUY655484 JEU655477:JEU655484 JOQ655477:JOQ655484 JYM655477:JYM655484 KII655477:KII655484 KSE655477:KSE655484 LCA655477:LCA655484 LLW655477:LLW655484 LVS655477:LVS655484 MFO655477:MFO655484 MPK655477:MPK655484 MZG655477:MZG655484 NJC655477:NJC655484 NSY655477:NSY655484 OCU655477:OCU655484 OMQ655477:OMQ655484 OWM655477:OWM655484 PGI655477:PGI655484 PQE655477:PQE655484 QAA655477:QAA655484 QJW655477:QJW655484 QTS655477:QTS655484 RDO655477:RDO655484 RNK655477:RNK655484 RXG655477:RXG655484 SHC655477:SHC655484 SQY655477:SQY655484 TAU655477:TAU655484 TKQ655477:TKQ655484 TUM655477:TUM655484 UEI655477:UEI655484 UOE655477:UOE655484 UYA655477:UYA655484 VHW655477:VHW655484 VRS655477:VRS655484 WBO655477:WBO655484 WLK655477:WLK655484 WVG655477:WVG655484 A721013:A721020 IU721013:IU721020 SQ721013:SQ721020 ACM721013:ACM721020 AMI721013:AMI721020 AWE721013:AWE721020 BGA721013:BGA721020 BPW721013:BPW721020 BZS721013:BZS721020 CJO721013:CJO721020 CTK721013:CTK721020 DDG721013:DDG721020 DNC721013:DNC721020 DWY721013:DWY721020 EGU721013:EGU721020 EQQ721013:EQQ721020 FAM721013:FAM721020 FKI721013:FKI721020 FUE721013:FUE721020 GEA721013:GEA721020 GNW721013:GNW721020 GXS721013:GXS721020 HHO721013:HHO721020 HRK721013:HRK721020 IBG721013:IBG721020 ILC721013:ILC721020 IUY721013:IUY721020 JEU721013:JEU721020 JOQ721013:JOQ721020 JYM721013:JYM721020 KII721013:KII721020 KSE721013:KSE721020 LCA721013:LCA721020 LLW721013:LLW721020 LVS721013:LVS721020 MFO721013:MFO721020 MPK721013:MPK721020 MZG721013:MZG721020 NJC721013:NJC721020 NSY721013:NSY721020 OCU721013:OCU721020 OMQ721013:OMQ721020 OWM721013:OWM721020 PGI721013:PGI721020 PQE721013:PQE721020 QAA721013:QAA721020 QJW721013:QJW721020 QTS721013:QTS721020 RDO721013:RDO721020 RNK721013:RNK721020 RXG721013:RXG721020 SHC721013:SHC721020 SQY721013:SQY721020 TAU721013:TAU721020 TKQ721013:TKQ721020 TUM721013:TUM721020 UEI721013:UEI721020 UOE721013:UOE721020 UYA721013:UYA721020 VHW721013:VHW721020 VRS721013:VRS721020 WBO721013:WBO721020 WLK721013:WLK721020 WVG721013:WVG721020 A786549:A786556 IU786549:IU786556 SQ786549:SQ786556 ACM786549:ACM786556 AMI786549:AMI786556 AWE786549:AWE786556 BGA786549:BGA786556 BPW786549:BPW786556 BZS786549:BZS786556 CJO786549:CJO786556 CTK786549:CTK786556 DDG786549:DDG786556 DNC786549:DNC786556 DWY786549:DWY786556 EGU786549:EGU786556 EQQ786549:EQQ786556 FAM786549:FAM786556 FKI786549:FKI786556 FUE786549:FUE786556 GEA786549:GEA786556 GNW786549:GNW786556 GXS786549:GXS786556 HHO786549:HHO786556 HRK786549:HRK786556 IBG786549:IBG786556 ILC786549:ILC786556 IUY786549:IUY786556 JEU786549:JEU786556 JOQ786549:JOQ786556 JYM786549:JYM786556 KII786549:KII786556 KSE786549:KSE786556 LCA786549:LCA786556 LLW786549:LLW786556 LVS786549:LVS786556 MFO786549:MFO786556 MPK786549:MPK786556 MZG786549:MZG786556 NJC786549:NJC786556 NSY786549:NSY786556 OCU786549:OCU786556 OMQ786549:OMQ786556 OWM786549:OWM786556 PGI786549:PGI786556 PQE786549:PQE786556 QAA786549:QAA786556 QJW786549:QJW786556 QTS786549:QTS786556 RDO786549:RDO786556 RNK786549:RNK786556 RXG786549:RXG786556 SHC786549:SHC786556 SQY786549:SQY786556 TAU786549:TAU786556 TKQ786549:TKQ786556 TUM786549:TUM786556 UEI786549:UEI786556 UOE786549:UOE786556 UYA786549:UYA786556 VHW786549:VHW786556 VRS786549:VRS786556 WBO786549:WBO786556 WLK786549:WLK786556 WVG786549:WVG786556 A852085:A852092 IU852085:IU852092 SQ852085:SQ852092 ACM852085:ACM852092 AMI852085:AMI852092 AWE852085:AWE852092 BGA852085:BGA852092 BPW852085:BPW852092 BZS852085:BZS852092 CJO852085:CJO852092 CTK852085:CTK852092 DDG852085:DDG852092 DNC852085:DNC852092 DWY852085:DWY852092 EGU852085:EGU852092 EQQ852085:EQQ852092 FAM852085:FAM852092 FKI852085:FKI852092 FUE852085:FUE852092 GEA852085:GEA852092 GNW852085:GNW852092 GXS852085:GXS852092 HHO852085:HHO852092 HRK852085:HRK852092 IBG852085:IBG852092 ILC852085:ILC852092 IUY852085:IUY852092 JEU852085:JEU852092 JOQ852085:JOQ852092 JYM852085:JYM852092 KII852085:KII852092 KSE852085:KSE852092 LCA852085:LCA852092 LLW852085:LLW852092 LVS852085:LVS852092 MFO852085:MFO852092 MPK852085:MPK852092 MZG852085:MZG852092 NJC852085:NJC852092 NSY852085:NSY852092 OCU852085:OCU852092 OMQ852085:OMQ852092 OWM852085:OWM852092 PGI852085:PGI852092 PQE852085:PQE852092 QAA852085:QAA852092 QJW852085:QJW852092 QTS852085:QTS852092 RDO852085:RDO852092 RNK852085:RNK852092 RXG852085:RXG852092 SHC852085:SHC852092 SQY852085:SQY852092 TAU852085:TAU852092 TKQ852085:TKQ852092 TUM852085:TUM852092 UEI852085:UEI852092 UOE852085:UOE852092 UYA852085:UYA852092 VHW852085:VHW852092 VRS852085:VRS852092 WBO852085:WBO852092 WLK852085:WLK852092 WVG852085:WVG852092 A917621:A917628 IU917621:IU917628 SQ917621:SQ917628 ACM917621:ACM917628 AMI917621:AMI917628 AWE917621:AWE917628 BGA917621:BGA917628 BPW917621:BPW917628 BZS917621:BZS917628 CJO917621:CJO917628 CTK917621:CTK917628 DDG917621:DDG917628 DNC917621:DNC917628 DWY917621:DWY917628 EGU917621:EGU917628 EQQ917621:EQQ917628 FAM917621:FAM917628 FKI917621:FKI917628 FUE917621:FUE917628 GEA917621:GEA917628 GNW917621:GNW917628 GXS917621:GXS917628 HHO917621:HHO917628 HRK917621:HRK917628 IBG917621:IBG917628 ILC917621:ILC917628 IUY917621:IUY917628 JEU917621:JEU917628 JOQ917621:JOQ917628 JYM917621:JYM917628 KII917621:KII917628 KSE917621:KSE917628 LCA917621:LCA917628 LLW917621:LLW917628 LVS917621:LVS917628 MFO917621:MFO917628 MPK917621:MPK917628 MZG917621:MZG917628 NJC917621:NJC917628 NSY917621:NSY917628 OCU917621:OCU917628 OMQ917621:OMQ917628 OWM917621:OWM917628 PGI917621:PGI917628 PQE917621:PQE917628 QAA917621:QAA917628 QJW917621:QJW917628 QTS917621:QTS917628 RDO917621:RDO917628 RNK917621:RNK917628 RXG917621:RXG917628 SHC917621:SHC917628 SQY917621:SQY917628 TAU917621:TAU917628 TKQ917621:TKQ917628 TUM917621:TUM917628 UEI917621:UEI917628 UOE917621:UOE917628 UYA917621:UYA917628 VHW917621:VHW917628 VRS917621:VRS917628 WBO917621:WBO917628 WLK917621:WLK917628 WVG917621:WVG917628 A983157:A983164 IU983157:IU983164 SQ983157:SQ983164 ACM983157:ACM983164 AMI983157:AMI983164 AWE983157:AWE983164 BGA983157:BGA983164 BPW983157:BPW983164 BZS983157:BZS983164 CJO983157:CJO983164 CTK983157:CTK983164 DDG983157:DDG983164 DNC983157:DNC983164 DWY983157:DWY983164 EGU983157:EGU983164 EQQ983157:EQQ983164 FAM983157:FAM983164 FKI983157:FKI983164 FUE983157:FUE983164 GEA983157:GEA983164 GNW983157:GNW983164 GXS983157:GXS983164 HHO983157:HHO983164 HRK983157:HRK983164 IBG983157:IBG983164 ILC983157:ILC983164 IUY983157:IUY983164 JEU983157:JEU983164 JOQ983157:JOQ983164 JYM983157:JYM983164 KII983157:KII983164 KSE983157:KSE983164 LCA983157:LCA983164 LLW983157:LLW983164 LVS983157:LVS983164 MFO983157:MFO983164 MPK983157:MPK983164 MZG983157:MZG983164 NJC983157:NJC983164 NSY983157:NSY983164 OCU983157:OCU983164 OMQ983157:OMQ983164 OWM983157:OWM983164 PGI983157:PGI983164 PQE983157:PQE983164 QAA983157:QAA983164 QJW983157:QJW983164 QTS983157:QTS983164 RDO983157:RDO983164 RNK983157:RNK983164 RXG983157:RXG983164 SHC983157:SHC983164 SQY983157:SQY983164 TAU983157:TAU983164 TKQ983157:TKQ983164 TUM983157:TUM983164 UEI983157:UEI983164 UOE983157:UOE983164 UYA983157:UYA983164 VHW983157:VHW983164 VRS983157:VRS983164 WBO983157:WBO983164 WLK983157:WLK983164 WVG983157:WVG983164 A201:A211 IU201:IU211 SQ201:SQ211 ACM201:ACM211 AMI201:AMI211 AWE201:AWE211 BGA201:BGA211 BPW201:BPW211 BZS201:BZS211 CJO201:CJO211 CTK201:CTK211 DDG201:DDG211 DNC201:DNC211 DWY201:DWY211 EGU201:EGU211 EQQ201:EQQ211 FAM201:FAM211 FKI201:FKI211 FUE201:FUE211 GEA201:GEA211 GNW201:GNW211 GXS201:GXS211 HHO201:HHO211 HRK201:HRK211 IBG201:IBG211 ILC201:ILC211 IUY201:IUY211 JEU201:JEU211 JOQ201:JOQ211 JYM201:JYM211 KII201:KII211 KSE201:KSE211 LCA201:LCA211 LLW201:LLW211 LVS201:LVS211 MFO201:MFO211 MPK201:MPK211 MZG201:MZG211 NJC201:NJC211 NSY201:NSY211 OCU201:OCU211 OMQ201:OMQ211 OWM201:OWM211 PGI201:PGI211 PQE201:PQE211 QAA201:QAA211 QJW201:QJW211 QTS201:QTS211 RDO201:RDO211 RNK201:RNK211 RXG201:RXG211 SHC201:SHC211 SQY201:SQY211 TAU201:TAU211 TKQ201:TKQ211 TUM201:TUM211 UEI201:UEI211 UOE201:UOE211 UYA201:UYA211 VHW201:VHW211 VRS201:VRS211 WBO201:WBO211 WLK201:WLK211 WVG201:WVG211 A65641:A65651 IU65641:IU65651 SQ65641:SQ65651 ACM65641:ACM65651 AMI65641:AMI65651 AWE65641:AWE65651 BGA65641:BGA65651 BPW65641:BPW65651 BZS65641:BZS65651 CJO65641:CJO65651 CTK65641:CTK65651 DDG65641:DDG65651 DNC65641:DNC65651 DWY65641:DWY65651 EGU65641:EGU65651 EQQ65641:EQQ65651 FAM65641:FAM65651 FKI65641:FKI65651 FUE65641:FUE65651 GEA65641:GEA65651 GNW65641:GNW65651 GXS65641:GXS65651 HHO65641:HHO65651 HRK65641:HRK65651 IBG65641:IBG65651 ILC65641:ILC65651 IUY65641:IUY65651 JEU65641:JEU65651 JOQ65641:JOQ65651 JYM65641:JYM65651 KII65641:KII65651 KSE65641:KSE65651 LCA65641:LCA65651 LLW65641:LLW65651 LVS65641:LVS65651 MFO65641:MFO65651 MPK65641:MPK65651 MZG65641:MZG65651 NJC65641:NJC65651 NSY65641:NSY65651 OCU65641:OCU65651 OMQ65641:OMQ65651 OWM65641:OWM65651 PGI65641:PGI65651 PQE65641:PQE65651 QAA65641:QAA65651 QJW65641:QJW65651 QTS65641:QTS65651 RDO65641:RDO65651 RNK65641:RNK65651 RXG65641:RXG65651 SHC65641:SHC65651 SQY65641:SQY65651 TAU65641:TAU65651 TKQ65641:TKQ65651 TUM65641:TUM65651 UEI65641:UEI65651 UOE65641:UOE65651 UYA65641:UYA65651 VHW65641:VHW65651 VRS65641:VRS65651 WBO65641:WBO65651 WLK65641:WLK65651 WVG65641:WVG65651 A131177:A131187 IU131177:IU131187 SQ131177:SQ131187 ACM131177:ACM131187 AMI131177:AMI131187 AWE131177:AWE131187 BGA131177:BGA131187 BPW131177:BPW131187 BZS131177:BZS131187 CJO131177:CJO131187 CTK131177:CTK131187 DDG131177:DDG131187 DNC131177:DNC131187 DWY131177:DWY131187 EGU131177:EGU131187 EQQ131177:EQQ131187 FAM131177:FAM131187 FKI131177:FKI131187 FUE131177:FUE131187 GEA131177:GEA131187 GNW131177:GNW131187 GXS131177:GXS131187 HHO131177:HHO131187 HRK131177:HRK131187 IBG131177:IBG131187 ILC131177:ILC131187 IUY131177:IUY131187 JEU131177:JEU131187 JOQ131177:JOQ131187 JYM131177:JYM131187 KII131177:KII131187 KSE131177:KSE131187 LCA131177:LCA131187 LLW131177:LLW131187 LVS131177:LVS131187 MFO131177:MFO131187 MPK131177:MPK131187 MZG131177:MZG131187 NJC131177:NJC131187 NSY131177:NSY131187 OCU131177:OCU131187 OMQ131177:OMQ131187 OWM131177:OWM131187 PGI131177:PGI131187 PQE131177:PQE131187 QAA131177:QAA131187 QJW131177:QJW131187 QTS131177:QTS131187 RDO131177:RDO131187 RNK131177:RNK131187 RXG131177:RXG131187 SHC131177:SHC131187 SQY131177:SQY131187 TAU131177:TAU131187 TKQ131177:TKQ131187 TUM131177:TUM131187 UEI131177:UEI131187 UOE131177:UOE131187 UYA131177:UYA131187 VHW131177:VHW131187 VRS131177:VRS131187 WBO131177:WBO131187 WLK131177:WLK131187 WVG131177:WVG131187 A196713:A196723 IU196713:IU196723 SQ196713:SQ196723 ACM196713:ACM196723 AMI196713:AMI196723 AWE196713:AWE196723 BGA196713:BGA196723 BPW196713:BPW196723 BZS196713:BZS196723 CJO196713:CJO196723 CTK196713:CTK196723 DDG196713:DDG196723 DNC196713:DNC196723 DWY196713:DWY196723 EGU196713:EGU196723 EQQ196713:EQQ196723 FAM196713:FAM196723 FKI196713:FKI196723 FUE196713:FUE196723 GEA196713:GEA196723 GNW196713:GNW196723 GXS196713:GXS196723 HHO196713:HHO196723 HRK196713:HRK196723 IBG196713:IBG196723 ILC196713:ILC196723 IUY196713:IUY196723 JEU196713:JEU196723 JOQ196713:JOQ196723 JYM196713:JYM196723 KII196713:KII196723 KSE196713:KSE196723 LCA196713:LCA196723 LLW196713:LLW196723 LVS196713:LVS196723 MFO196713:MFO196723 MPK196713:MPK196723 MZG196713:MZG196723 NJC196713:NJC196723 NSY196713:NSY196723 OCU196713:OCU196723 OMQ196713:OMQ196723 OWM196713:OWM196723 PGI196713:PGI196723 PQE196713:PQE196723 QAA196713:QAA196723 QJW196713:QJW196723 QTS196713:QTS196723 RDO196713:RDO196723 RNK196713:RNK196723 RXG196713:RXG196723 SHC196713:SHC196723 SQY196713:SQY196723 TAU196713:TAU196723 TKQ196713:TKQ196723 TUM196713:TUM196723 UEI196713:UEI196723 UOE196713:UOE196723 UYA196713:UYA196723 VHW196713:VHW196723 VRS196713:VRS196723 WBO196713:WBO196723 WLK196713:WLK196723 WVG196713:WVG196723 A262249:A262259 IU262249:IU262259 SQ262249:SQ262259 ACM262249:ACM262259 AMI262249:AMI262259 AWE262249:AWE262259 BGA262249:BGA262259 BPW262249:BPW262259 BZS262249:BZS262259 CJO262249:CJO262259 CTK262249:CTK262259 DDG262249:DDG262259 DNC262249:DNC262259 DWY262249:DWY262259 EGU262249:EGU262259 EQQ262249:EQQ262259 FAM262249:FAM262259 FKI262249:FKI262259 FUE262249:FUE262259 GEA262249:GEA262259 GNW262249:GNW262259 GXS262249:GXS262259 HHO262249:HHO262259 HRK262249:HRK262259 IBG262249:IBG262259 ILC262249:ILC262259 IUY262249:IUY262259 JEU262249:JEU262259 JOQ262249:JOQ262259 JYM262249:JYM262259 KII262249:KII262259 KSE262249:KSE262259 LCA262249:LCA262259 LLW262249:LLW262259 LVS262249:LVS262259 MFO262249:MFO262259 MPK262249:MPK262259 MZG262249:MZG262259 NJC262249:NJC262259 NSY262249:NSY262259 OCU262249:OCU262259 OMQ262249:OMQ262259 OWM262249:OWM262259 PGI262249:PGI262259 PQE262249:PQE262259 QAA262249:QAA262259 QJW262249:QJW262259 QTS262249:QTS262259 RDO262249:RDO262259 RNK262249:RNK262259 RXG262249:RXG262259 SHC262249:SHC262259 SQY262249:SQY262259 TAU262249:TAU262259 TKQ262249:TKQ262259 TUM262249:TUM262259 UEI262249:UEI262259 UOE262249:UOE262259 UYA262249:UYA262259 VHW262249:VHW262259 VRS262249:VRS262259 WBO262249:WBO262259 WLK262249:WLK262259 WVG262249:WVG262259 A327785:A327795 IU327785:IU327795 SQ327785:SQ327795 ACM327785:ACM327795 AMI327785:AMI327795 AWE327785:AWE327795 BGA327785:BGA327795 BPW327785:BPW327795 BZS327785:BZS327795 CJO327785:CJO327795 CTK327785:CTK327795 DDG327785:DDG327795 DNC327785:DNC327795 DWY327785:DWY327795 EGU327785:EGU327795 EQQ327785:EQQ327795 FAM327785:FAM327795 FKI327785:FKI327795 FUE327785:FUE327795 GEA327785:GEA327795 GNW327785:GNW327795 GXS327785:GXS327795 HHO327785:HHO327795 HRK327785:HRK327795 IBG327785:IBG327795 ILC327785:ILC327795 IUY327785:IUY327795 JEU327785:JEU327795 JOQ327785:JOQ327795 JYM327785:JYM327795 KII327785:KII327795 KSE327785:KSE327795 LCA327785:LCA327795 LLW327785:LLW327795 LVS327785:LVS327795 MFO327785:MFO327795 MPK327785:MPK327795 MZG327785:MZG327795 NJC327785:NJC327795 NSY327785:NSY327795 OCU327785:OCU327795 OMQ327785:OMQ327795 OWM327785:OWM327795 PGI327785:PGI327795 PQE327785:PQE327795 QAA327785:QAA327795 QJW327785:QJW327795 QTS327785:QTS327795 RDO327785:RDO327795 RNK327785:RNK327795 RXG327785:RXG327795 SHC327785:SHC327795 SQY327785:SQY327795 TAU327785:TAU327795 TKQ327785:TKQ327795 TUM327785:TUM327795 UEI327785:UEI327795 UOE327785:UOE327795 UYA327785:UYA327795 VHW327785:VHW327795 VRS327785:VRS327795 WBO327785:WBO327795 WLK327785:WLK327795 WVG327785:WVG327795 A393321:A393331 IU393321:IU393331 SQ393321:SQ393331 ACM393321:ACM393331 AMI393321:AMI393331 AWE393321:AWE393331 BGA393321:BGA393331 BPW393321:BPW393331 BZS393321:BZS393331 CJO393321:CJO393331 CTK393321:CTK393331 DDG393321:DDG393331 DNC393321:DNC393331 DWY393321:DWY393331 EGU393321:EGU393331 EQQ393321:EQQ393331 FAM393321:FAM393331 FKI393321:FKI393331 FUE393321:FUE393331 GEA393321:GEA393331 GNW393321:GNW393331 GXS393321:GXS393331 HHO393321:HHO393331 HRK393321:HRK393331 IBG393321:IBG393331 ILC393321:ILC393331 IUY393321:IUY393331 JEU393321:JEU393331 JOQ393321:JOQ393331 JYM393321:JYM393331 KII393321:KII393331 KSE393321:KSE393331 LCA393321:LCA393331 LLW393321:LLW393331 LVS393321:LVS393331 MFO393321:MFO393331 MPK393321:MPK393331 MZG393321:MZG393331 NJC393321:NJC393331 NSY393321:NSY393331 OCU393321:OCU393331 OMQ393321:OMQ393331 OWM393321:OWM393331 PGI393321:PGI393331 PQE393321:PQE393331 QAA393321:QAA393331 QJW393321:QJW393331 QTS393321:QTS393331 RDO393321:RDO393331 RNK393321:RNK393331 RXG393321:RXG393331 SHC393321:SHC393331 SQY393321:SQY393331 TAU393321:TAU393331 TKQ393321:TKQ393331 TUM393321:TUM393331 UEI393321:UEI393331 UOE393321:UOE393331 UYA393321:UYA393331 VHW393321:VHW393331 VRS393321:VRS393331 WBO393321:WBO393331 WLK393321:WLK393331 WVG393321:WVG393331 A458857:A458867 IU458857:IU458867 SQ458857:SQ458867 ACM458857:ACM458867 AMI458857:AMI458867 AWE458857:AWE458867 BGA458857:BGA458867 BPW458857:BPW458867 BZS458857:BZS458867 CJO458857:CJO458867 CTK458857:CTK458867 DDG458857:DDG458867 DNC458857:DNC458867 DWY458857:DWY458867 EGU458857:EGU458867 EQQ458857:EQQ458867 FAM458857:FAM458867 FKI458857:FKI458867 FUE458857:FUE458867 GEA458857:GEA458867 GNW458857:GNW458867 GXS458857:GXS458867 HHO458857:HHO458867 HRK458857:HRK458867 IBG458857:IBG458867 ILC458857:ILC458867 IUY458857:IUY458867 JEU458857:JEU458867 JOQ458857:JOQ458867 JYM458857:JYM458867 KII458857:KII458867 KSE458857:KSE458867 LCA458857:LCA458867 LLW458857:LLW458867 LVS458857:LVS458867 MFO458857:MFO458867 MPK458857:MPK458867 MZG458857:MZG458867 NJC458857:NJC458867 NSY458857:NSY458867 OCU458857:OCU458867 OMQ458857:OMQ458867 OWM458857:OWM458867 PGI458857:PGI458867 PQE458857:PQE458867 QAA458857:QAA458867 QJW458857:QJW458867 QTS458857:QTS458867 RDO458857:RDO458867 RNK458857:RNK458867 RXG458857:RXG458867 SHC458857:SHC458867 SQY458857:SQY458867 TAU458857:TAU458867 TKQ458857:TKQ458867 TUM458857:TUM458867 UEI458857:UEI458867 UOE458857:UOE458867 UYA458857:UYA458867 VHW458857:VHW458867 VRS458857:VRS458867 WBO458857:WBO458867 WLK458857:WLK458867 WVG458857:WVG458867 A524393:A524403 IU524393:IU524403 SQ524393:SQ524403 ACM524393:ACM524403 AMI524393:AMI524403 AWE524393:AWE524403 BGA524393:BGA524403 BPW524393:BPW524403 BZS524393:BZS524403 CJO524393:CJO524403 CTK524393:CTK524403 DDG524393:DDG524403 DNC524393:DNC524403 DWY524393:DWY524403 EGU524393:EGU524403 EQQ524393:EQQ524403 FAM524393:FAM524403 FKI524393:FKI524403 FUE524393:FUE524403 GEA524393:GEA524403 GNW524393:GNW524403 GXS524393:GXS524403 HHO524393:HHO524403 HRK524393:HRK524403 IBG524393:IBG524403 ILC524393:ILC524403 IUY524393:IUY524403 JEU524393:JEU524403 JOQ524393:JOQ524403 JYM524393:JYM524403 KII524393:KII524403 KSE524393:KSE524403 LCA524393:LCA524403 LLW524393:LLW524403 LVS524393:LVS524403 MFO524393:MFO524403 MPK524393:MPK524403 MZG524393:MZG524403 NJC524393:NJC524403 NSY524393:NSY524403 OCU524393:OCU524403 OMQ524393:OMQ524403 OWM524393:OWM524403 PGI524393:PGI524403 PQE524393:PQE524403 QAA524393:QAA524403 QJW524393:QJW524403 QTS524393:QTS524403 RDO524393:RDO524403 RNK524393:RNK524403 RXG524393:RXG524403 SHC524393:SHC524403 SQY524393:SQY524403 TAU524393:TAU524403 TKQ524393:TKQ524403 TUM524393:TUM524403 UEI524393:UEI524403 UOE524393:UOE524403 UYA524393:UYA524403 VHW524393:VHW524403 VRS524393:VRS524403 WBO524393:WBO524403 WLK524393:WLK524403 WVG524393:WVG524403 A589929:A589939 IU589929:IU589939 SQ589929:SQ589939 ACM589929:ACM589939 AMI589929:AMI589939 AWE589929:AWE589939 BGA589929:BGA589939 BPW589929:BPW589939 BZS589929:BZS589939 CJO589929:CJO589939 CTK589929:CTK589939 DDG589929:DDG589939 DNC589929:DNC589939 DWY589929:DWY589939 EGU589929:EGU589939 EQQ589929:EQQ589939 FAM589929:FAM589939 FKI589929:FKI589939 FUE589929:FUE589939 GEA589929:GEA589939 GNW589929:GNW589939 GXS589929:GXS589939 HHO589929:HHO589939 HRK589929:HRK589939 IBG589929:IBG589939 ILC589929:ILC589939 IUY589929:IUY589939 JEU589929:JEU589939 JOQ589929:JOQ589939 JYM589929:JYM589939 KII589929:KII589939 KSE589929:KSE589939 LCA589929:LCA589939 LLW589929:LLW589939 LVS589929:LVS589939 MFO589929:MFO589939 MPK589929:MPK589939 MZG589929:MZG589939 NJC589929:NJC589939 NSY589929:NSY589939 OCU589929:OCU589939 OMQ589929:OMQ589939 OWM589929:OWM589939 PGI589929:PGI589939 PQE589929:PQE589939 QAA589929:QAA589939 QJW589929:QJW589939 QTS589929:QTS589939 RDO589929:RDO589939 RNK589929:RNK589939 RXG589929:RXG589939 SHC589929:SHC589939 SQY589929:SQY589939 TAU589929:TAU589939 TKQ589929:TKQ589939 TUM589929:TUM589939 UEI589929:UEI589939 UOE589929:UOE589939 UYA589929:UYA589939 VHW589929:VHW589939 VRS589929:VRS589939 WBO589929:WBO589939 WLK589929:WLK589939 WVG589929:WVG589939 A655465:A655475 IU655465:IU655475 SQ655465:SQ655475 ACM655465:ACM655475 AMI655465:AMI655475 AWE655465:AWE655475 BGA655465:BGA655475 BPW655465:BPW655475 BZS655465:BZS655475 CJO655465:CJO655475 CTK655465:CTK655475 DDG655465:DDG655475 DNC655465:DNC655475 DWY655465:DWY655475 EGU655465:EGU655475 EQQ655465:EQQ655475 FAM655465:FAM655475 FKI655465:FKI655475 FUE655465:FUE655475 GEA655465:GEA655475 GNW655465:GNW655475 GXS655465:GXS655475 HHO655465:HHO655475 HRK655465:HRK655475 IBG655465:IBG655475 ILC655465:ILC655475 IUY655465:IUY655475 JEU655465:JEU655475 JOQ655465:JOQ655475 JYM655465:JYM655475 KII655465:KII655475 KSE655465:KSE655475 LCA655465:LCA655475 LLW655465:LLW655475 LVS655465:LVS655475 MFO655465:MFO655475 MPK655465:MPK655475 MZG655465:MZG655475 NJC655465:NJC655475 NSY655465:NSY655475 OCU655465:OCU655475 OMQ655465:OMQ655475 OWM655465:OWM655475 PGI655465:PGI655475 PQE655465:PQE655475 QAA655465:QAA655475 QJW655465:QJW655475 QTS655465:QTS655475 RDO655465:RDO655475 RNK655465:RNK655475 RXG655465:RXG655475 SHC655465:SHC655475 SQY655465:SQY655475 TAU655465:TAU655475 TKQ655465:TKQ655475 TUM655465:TUM655475 UEI655465:UEI655475 UOE655465:UOE655475 UYA655465:UYA655475 VHW655465:VHW655475 VRS655465:VRS655475 WBO655465:WBO655475 WLK655465:WLK655475 WVG655465:WVG655475 A721001:A721011 IU721001:IU721011 SQ721001:SQ721011 ACM721001:ACM721011 AMI721001:AMI721011 AWE721001:AWE721011 BGA721001:BGA721011 BPW721001:BPW721011 BZS721001:BZS721011 CJO721001:CJO721011 CTK721001:CTK721011 DDG721001:DDG721011 DNC721001:DNC721011 DWY721001:DWY721011 EGU721001:EGU721011 EQQ721001:EQQ721011 FAM721001:FAM721011 FKI721001:FKI721011 FUE721001:FUE721011 GEA721001:GEA721011 GNW721001:GNW721011 GXS721001:GXS721011 HHO721001:HHO721011 HRK721001:HRK721011 IBG721001:IBG721011 ILC721001:ILC721011 IUY721001:IUY721011 JEU721001:JEU721011 JOQ721001:JOQ721011 JYM721001:JYM721011 KII721001:KII721011 KSE721001:KSE721011 LCA721001:LCA721011 LLW721001:LLW721011 LVS721001:LVS721011 MFO721001:MFO721011 MPK721001:MPK721011 MZG721001:MZG721011 NJC721001:NJC721011 NSY721001:NSY721011 OCU721001:OCU721011 OMQ721001:OMQ721011 OWM721001:OWM721011 PGI721001:PGI721011 PQE721001:PQE721011 QAA721001:QAA721011 QJW721001:QJW721011 QTS721001:QTS721011 RDO721001:RDO721011 RNK721001:RNK721011 RXG721001:RXG721011 SHC721001:SHC721011 SQY721001:SQY721011 TAU721001:TAU721011 TKQ721001:TKQ721011 TUM721001:TUM721011 UEI721001:UEI721011 UOE721001:UOE721011 UYA721001:UYA721011 VHW721001:VHW721011 VRS721001:VRS721011 WBO721001:WBO721011 WLK721001:WLK721011 WVG721001:WVG721011 A786537:A786547 IU786537:IU786547 SQ786537:SQ786547 ACM786537:ACM786547 AMI786537:AMI786547 AWE786537:AWE786547 BGA786537:BGA786547 BPW786537:BPW786547 BZS786537:BZS786547 CJO786537:CJO786547 CTK786537:CTK786547 DDG786537:DDG786547 DNC786537:DNC786547 DWY786537:DWY786547 EGU786537:EGU786547 EQQ786537:EQQ786547 FAM786537:FAM786547 FKI786537:FKI786547 FUE786537:FUE786547 GEA786537:GEA786547 GNW786537:GNW786547 GXS786537:GXS786547 HHO786537:HHO786547 HRK786537:HRK786547 IBG786537:IBG786547 ILC786537:ILC786547 IUY786537:IUY786547 JEU786537:JEU786547 JOQ786537:JOQ786547 JYM786537:JYM786547 KII786537:KII786547 KSE786537:KSE786547 LCA786537:LCA786547 LLW786537:LLW786547 LVS786537:LVS786547 MFO786537:MFO786547 MPK786537:MPK786547 MZG786537:MZG786547 NJC786537:NJC786547 NSY786537:NSY786547 OCU786537:OCU786547 OMQ786537:OMQ786547 OWM786537:OWM786547 PGI786537:PGI786547 PQE786537:PQE786547 QAA786537:QAA786547 QJW786537:QJW786547 QTS786537:QTS786547 RDO786537:RDO786547 RNK786537:RNK786547 RXG786537:RXG786547 SHC786537:SHC786547 SQY786537:SQY786547 TAU786537:TAU786547 TKQ786537:TKQ786547 TUM786537:TUM786547 UEI786537:UEI786547 UOE786537:UOE786547 UYA786537:UYA786547 VHW786537:VHW786547 VRS786537:VRS786547 WBO786537:WBO786547 WLK786537:WLK786547 WVG786537:WVG786547 A852073:A852083 IU852073:IU852083 SQ852073:SQ852083 ACM852073:ACM852083 AMI852073:AMI852083 AWE852073:AWE852083 BGA852073:BGA852083 BPW852073:BPW852083 BZS852073:BZS852083 CJO852073:CJO852083 CTK852073:CTK852083 DDG852073:DDG852083 DNC852073:DNC852083 DWY852073:DWY852083 EGU852073:EGU852083 EQQ852073:EQQ852083 FAM852073:FAM852083 FKI852073:FKI852083 FUE852073:FUE852083 GEA852073:GEA852083 GNW852073:GNW852083 GXS852073:GXS852083 HHO852073:HHO852083 HRK852073:HRK852083 IBG852073:IBG852083 ILC852073:ILC852083 IUY852073:IUY852083 JEU852073:JEU852083 JOQ852073:JOQ852083 JYM852073:JYM852083 KII852073:KII852083 KSE852073:KSE852083 LCA852073:LCA852083 LLW852073:LLW852083 LVS852073:LVS852083 MFO852073:MFO852083 MPK852073:MPK852083 MZG852073:MZG852083 NJC852073:NJC852083 NSY852073:NSY852083 OCU852073:OCU852083 OMQ852073:OMQ852083 OWM852073:OWM852083 PGI852073:PGI852083 PQE852073:PQE852083 QAA852073:QAA852083 QJW852073:QJW852083 QTS852073:QTS852083 RDO852073:RDO852083 RNK852073:RNK852083 RXG852073:RXG852083 SHC852073:SHC852083 SQY852073:SQY852083 TAU852073:TAU852083 TKQ852073:TKQ852083 TUM852073:TUM852083 UEI852073:UEI852083 UOE852073:UOE852083 UYA852073:UYA852083 VHW852073:VHW852083 VRS852073:VRS852083 WBO852073:WBO852083 WLK852073:WLK852083 WVG852073:WVG852083 A917609:A917619 IU917609:IU917619 SQ917609:SQ917619 ACM917609:ACM917619 AMI917609:AMI917619 AWE917609:AWE917619 BGA917609:BGA917619 BPW917609:BPW917619 BZS917609:BZS917619 CJO917609:CJO917619 CTK917609:CTK917619 DDG917609:DDG917619 DNC917609:DNC917619 DWY917609:DWY917619 EGU917609:EGU917619 EQQ917609:EQQ917619 FAM917609:FAM917619 FKI917609:FKI917619 FUE917609:FUE917619 GEA917609:GEA917619 GNW917609:GNW917619 GXS917609:GXS917619 HHO917609:HHO917619 HRK917609:HRK917619 IBG917609:IBG917619 ILC917609:ILC917619 IUY917609:IUY917619 JEU917609:JEU917619 JOQ917609:JOQ917619 JYM917609:JYM917619 KII917609:KII917619 KSE917609:KSE917619 LCA917609:LCA917619 LLW917609:LLW917619 LVS917609:LVS917619 MFO917609:MFO917619 MPK917609:MPK917619 MZG917609:MZG917619 NJC917609:NJC917619 NSY917609:NSY917619 OCU917609:OCU917619 OMQ917609:OMQ917619 OWM917609:OWM917619 PGI917609:PGI917619 PQE917609:PQE917619 QAA917609:QAA917619 QJW917609:QJW917619 QTS917609:QTS917619 RDO917609:RDO917619 RNK917609:RNK917619 RXG917609:RXG917619 SHC917609:SHC917619 SQY917609:SQY917619 TAU917609:TAU917619 TKQ917609:TKQ917619 TUM917609:TUM917619 UEI917609:UEI917619 UOE917609:UOE917619 UYA917609:UYA917619 VHW917609:VHW917619 VRS917609:VRS917619 WBO917609:WBO917619 WLK917609:WLK917619 WVG917609:WVG917619 A983145:A983155 IU983145:IU983155 SQ983145:SQ983155 ACM983145:ACM983155 AMI983145:AMI983155 AWE983145:AWE983155 BGA983145:BGA983155 BPW983145:BPW983155 BZS983145:BZS983155 CJO983145:CJO983155 CTK983145:CTK983155 DDG983145:DDG983155 DNC983145:DNC983155 DWY983145:DWY983155 EGU983145:EGU983155 EQQ983145:EQQ983155 FAM983145:FAM983155 FKI983145:FKI983155 FUE983145:FUE983155 GEA983145:GEA983155 GNW983145:GNW983155 GXS983145:GXS983155 HHO983145:HHO983155 HRK983145:HRK983155 IBG983145:IBG983155 ILC983145:ILC983155 IUY983145:IUY983155 JEU983145:JEU983155 JOQ983145:JOQ983155 JYM983145:JYM983155 KII983145:KII983155 KSE983145:KSE983155 LCA983145:LCA983155 LLW983145:LLW983155 LVS983145:LVS983155 MFO983145:MFO983155 MPK983145:MPK983155 MZG983145:MZG983155 NJC983145:NJC983155 NSY983145:NSY983155 OCU983145:OCU983155 OMQ983145:OMQ983155 OWM983145:OWM983155 PGI983145:PGI983155 PQE983145:PQE983155 QAA983145:QAA983155 QJW983145:QJW983155 QTS983145:QTS983155 RDO983145:RDO983155 RNK983145:RNK983155 RXG983145:RXG983155 SHC983145:SHC983155 SQY983145:SQY983155 TAU983145:TAU983155 TKQ983145:TKQ983155 TUM983145:TUM983155 UEI983145:UEI983155 UOE983145:UOE983155 UYA983145:UYA983155 VHW983145:VHW983155 VRS983145:VRS983155 WBO983145:WBO983155 WLK983145:WLK983155 WVG983145:WVG983155 A194:A199 IU194:IU199 SQ194:SQ199 ACM194:ACM199 AMI194:AMI199 AWE194:AWE199 BGA194:BGA199 BPW194:BPW199 BZS194:BZS199 CJO194:CJO199 CTK194:CTK199 DDG194:DDG199 DNC194:DNC199 DWY194:DWY199 EGU194:EGU199 EQQ194:EQQ199 FAM194:FAM199 FKI194:FKI199 FUE194:FUE199 GEA194:GEA199 GNW194:GNW199 GXS194:GXS199 HHO194:HHO199 HRK194:HRK199 IBG194:IBG199 ILC194:ILC199 IUY194:IUY199 JEU194:JEU199 JOQ194:JOQ199 JYM194:JYM199 KII194:KII199 KSE194:KSE199 LCA194:LCA199 LLW194:LLW199 LVS194:LVS199 MFO194:MFO199 MPK194:MPK199 MZG194:MZG199 NJC194:NJC199 NSY194:NSY199 OCU194:OCU199 OMQ194:OMQ199 OWM194:OWM199 PGI194:PGI199 PQE194:PQE199 QAA194:QAA199 QJW194:QJW199 QTS194:QTS199 RDO194:RDO199 RNK194:RNK199 RXG194:RXG199 SHC194:SHC199 SQY194:SQY199 TAU194:TAU199 TKQ194:TKQ199 TUM194:TUM199 UEI194:UEI199 UOE194:UOE199 UYA194:UYA199 VHW194:VHW199 VRS194:VRS199 WBO194:WBO199 WLK194:WLK199 WVG194:WVG199 A65634:A65639 IU65634:IU65639 SQ65634:SQ65639 ACM65634:ACM65639 AMI65634:AMI65639 AWE65634:AWE65639 BGA65634:BGA65639 BPW65634:BPW65639 BZS65634:BZS65639 CJO65634:CJO65639 CTK65634:CTK65639 DDG65634:DDG65639 DNC65634:DNC65639 DWY65634:DWY65639 EGU65634:EGU65639 EQQ65634:EQQ65639 FAM65634:FAM65639 FKI65634:FKI65639 FUE65634:FUE65639 GEA65634:GEA65639 GNW65634:GNW65639 GXS65634:GXS65639 HHO65634:HHO65639 HRK65634:HRK65639 IBG65634:IBG65639 ILC65634:ILC65639 IUY65634:IUY65639 JEU65634:JEU65639 JOQ65634:JOQ65639 JYM65634:JYM65639 KII65634:KII65639 KSE65634:KSE65639 LCA65634:LCA65639 LLW65634:LLW65639 LVS65634:LVS65639 MFO65634:MFO65639 MPK65634:MPK65639 MZG65634:MZG65639 NJC65634:NJC65639 NSY65634:NSY65639 OCU65634:OCU65639 OMQ65634:OMQ65639 OWM65634:OWM65639 PGI65634:PGI65639 PQE65634:PQE65639 QAA65634:QAA65639 QJW65634:QJW65639 QTS65634:QTS65639 RDO65634:RDO65639 RNK65634:RNK65639 RXG65634:RXG65639 SHC65634:SHC65639 SQY65634:SQY65639 TAU65634:TAU65639 TKQ65634:TKQ65639 TUM65634:TUM65639 UEI65634:UEI65639 UOE65634:UOE65639 UYA65634:UYA65639 VHW65634:VHW65639 VRS65634:VRS65639 WBO65634:WBO65639 WLK65634:WLK65639 WVG65634:WVG65639 A131170:A131175 IU131170:IU131175 SQ131170:SQ131175 ACM131170:ACM131175 AMI131170:AMI131175 AWE131170:AWE131175 BGA131170:BGA131175 BPW131170:BPW131175 BZS131170:BZS131175 CJO131170:CJO131175 CTK131170:CTK131175 DDG131170:DDG131175 DNC131170:DNC131175 DWY131170:DWY131175 EGU131170:EGU131175 EQQ131170:EQQ131175 FAM131170:FAM131175 FKI131170:FKI131175 FUE131170:FUE131175 GEA131170:GEA131175 GNW131170:GNW131175 GXS131170:GXS131175 HHO131170:HHO131175 HRK131170:HRK131175 IBG131170:IBG131175 ILC131170:ILC131175 IUY131170:IUY131175 JEU131170:JEU131175 JOQ131170:JOQ131175 JYM131170:JYM131175 KII131170:KII131175 KSE131170:KSE131175 LCA131170:LCA131175 LLW131170:LLW131175 LVS131170:LVS131175 MFO131170:MFO131175 MPK131170:MPK131175 MZG131170:MZG131175 NJC131170:NJC131175 NSY131170:NSY131175 OCU131170:OCU131175 OMQ131170:OMQ131175 OWM131170:OWM131175 PGI131170:PGI131175 PQE131170:PQE131175 QAA131170:QAA131175 QJW131170:QJW131175 QTS131170:QTS131175 RDO131170:RDO131175 RNK131170:RNK131175 RXG131170:RXG131175 SHC131170:SHC131175 SQY131170:SQY131175 TAU131170:TAU131175 TKQ131170:TKQ131175 TUM131170:TUM131175 UEI131170:UEI131175 UOE131170:UOE131175 UYA131170:UYA131175 VHW131170:VHW131175 VRS131170:VRS131175 WBO131170:WBO131175 WLK131170:WLK131175 WVG131170:WVG131175 A196706:A196711 IU196706:IU196711 SQ196706:SQ196711 ACM196706:ACM196711 AMI196706:AMI196711 AWE196706:AWE196711 BGA196706:BGA196711 BPW196706:BPW196711 BZS196706:BZS196711 CJO196706:CJO196711 CTK196706:CTK196711 DDG196706:DDG196711 DNC196706:DNC196711 DWY196706:DWY196711 EGU196706:EGU196711 EQQ196706:EQQ196711 FAM196706:FAM196711 FKI196706:FKI196711 FUE196706:FUE196711 GEA196706:GEA196711 GNW196706:GNW196711 GXS196706:GXS196711 HHO196706:HHO196711 HRK196706:HRK196711 IBG196706:IBG196711 ILC196706:ILC196711 IUY196706:IUY196711 JEU196706:JEU196711 JOQ196706:JOQ196711 JYM196706:JYM196711 KII196706:KII196711 KSE196706:KSE196711 LCA196706:LCA196711 LLW196706:LLW196711 LVS196706:LVS196711 MFO196706:MFO196711 MPK196706:MPK196711 MZG196706:MZG196711 NJC196706:NJC196711 NSY196706:NSY196711 OCU196706:OCU196711 OMQ196706:OMQ196711 OWM196706:OWM196711 PGI196706:PGI196711 PQE196706:PQE196711 QAA196706:QAA196711 QJW196706:QJW196711 QTS196706:QTS196711 RDO196706:RDO196711 RNK196706:RNK196711 RXG196706:RXG196711 SHC196706:SHC196711 SQY196706:SQY196711 TAU196706:TAU196711 TKQ196706:TKQ196711 TUM196706:TUM196711 UEI196706:UEI196711 UOE196706:UOE196711 UYA196706:UYA196711 VHW196706:VHW196711 VRS196706:VRS196711 WBO196706:WBO196711 WLK196706:WLK196711 WVG196706:WVG196711 A262242:A262247 IU262242:IU262247 SQ262242:SQ262247 ACM262242:ACM262247 AMI262242:AMI262247 AWE262242:AWE262247 BGA262242:BGA262247 BPW262242:BPW262247 BZS262242:BZS262247 CJO262242:CJO262247 CTK262242:CTK262247 DDG262242:DDG262247 DNC262242:DNC262247 DWY262242:DWY262247 EGU262242:EGU262247 EQQ262242:EQQ262247 FAM262242:FAM262247 FKI262242:FKI262247 FUE262242:FUE262247 GEA262242:GEA262247 GNW262242:GNW262247 GXS262242:GXS262247 HHO262242:HHO262247 HRK262242:HRK262247 IBG262242:IBG262247 ILC262242:ILC262247 IUY262242:IUY262247 JEU262242:JEU262247 JOQ262242:JOQ262247 JYM262242:JYM262247 KII262242:KII262247 KSE262242:KSE262247 LCA262242:LCA262247 LLW262242:LLW262247 LVS262242:LVS262247 MFO262242:MFO262247 MPK262242:MPK262247 MZG262242:MZG262247 NJC262242:NJC262247 NSY262242:NSY262247 OCU262242:OCU262247 OMQ262242:OMQ262247 OWM262242:OWM262247 PGI262242:PGI262247 PQE262242:PQE262247 QAA262242:QAA262247 QJW262242:QJW262247 QTS262242:QTS262247 RDO262242:RDO262247 RNK262242:RNK262247 RXG262242:RXG262247 SHC262242:SHC262247 SQY262242:SQY262247 TAU262242:TAU262247 TKQ262242:TKQ262247 TUM262242:TUM262247 UEI262242:UEI262247 UOE262242:UOE262247 UYA262242:UYA262247 VHW262242:VHW262247 VRS262242:VRS262247 WBO262242:WBO262247 WLK262242:WLK262247 WVG262242:WVG262247 A327778:A327783 IU327778:IU327783 SQ327778:SQ327783 ACM327778:ACM327783 AMI327778:AMI327783 AWE327778:AWE327783 BGA327778:BGA327783 BPW327778:BPW327783 BZS327778:BZS327783 CJO327778:CJO327783 CTK327778:CTK327783 DDG327778:DDG327783 DNC327778:DNC327783 DWY327778:DWY327783 EGU327778:EGU327783 EQQ327778:EQQ327783 FAM327778:FAM327783 FKI327778:FKI327783 FUE327778:FUE327783 GEA327778:GEA327783 GNW327778:GNW327783 GXS327778:GXS327783 HHO327778:HHO327783 HRK327778:HRK327783 IBG327778:IBG327783 ILC327778:ILC327783 IUY327778:IUY327783 JEU327778:JEU327783 JOQ327778:JOQ327783 JYM327778:JYM327783 KII327778:KII327783 KSE327778:KSE327783 LCA327778:LCA327783 LLW327778:LLW327783 LVS327778:LVS327783 MFO327778:MFO327783 MPK327778:MPK327783 MZG327778:MZG327783 NJC327778:NJC327783 NSY327778:NSY327783 OCU327778:OCU327783 OMQ327778:OMQ327783 OWM327778:OWM327783 PGI327778:PGI327783 PQE327778:PQE327783 QAA327778:QAA327783 QJW327778:QJW327783 QTS327778:QTS327783 RDO327778:RDO327783 RNK327778:RNK327783 RXG327778:RXG327783 SHC327778:SHC327783 SQY327778:SQY327783 TAU327778:TAU327783 TKQ327778:TKQ327783 TUM327778:TUM327783 UEI327778:UEI327783 UOE327778:UOE327783 UYA327778:UYA327783 VHW327778:VHW327783 VRS327778:VRS327783 WBO327778:WBO327783 WLK327778:WLK327783 WVG327778:WVG327783 A393314:A393319 IU393314:IU393319 SQ393314:SQ393319 ACM393314:ACM393319 AMI393314:AMI393319 AWE393314:AWE393319 BGA393314:BGA393319 BPW393314:BPW393319 BZS393314:BZS393319 CJO393314:CJO393319 CTK393314:CTK393319 DDG393314:DDG393319 DNC393314:DNC393319 DWY393314:DWY393319 EGU393314:EGU393319 EQQ393314:EQQ393319 FAM393314:FAM393319 FKI393314:FKI393319 FUE393314:FUE393319 GEA393314:GEA393319 GNW393314:GNW393319 GXS393314:GXS393319 HHO393314:HHO393319 HRK393314:HRK393319 IBG393314:IBG393319 ILC393314:ILC393319 IUY393314:IUY393319 JEU393314:JEU393319 JOQ393314:JOQ393319 JYM393314:JYM393319 KII393314:KII393319 KSE393314:KSE393319 LCA393314:LCA393319 LLW393314:LLW393319 LVS393314:LVS393319 MFO393314:MFO393319 MPK393314:MPK393319 MZG393314:MZG393319 NJC393314:NJC393319 NSY393314:NSY393319 OCU393314:OCU393319 OMQ393314:OMQ393319 OWM393314:OWM393319 PGI393314:PGI393319 PQE393314:PQE393319 QAA393314:QAA393319 QJW393314:QJW393319 QTS393314:QTS393319 RDO393314:RDO393319 RNK393314:RNK393319 RXG393314:RXG393319 SHC393314:SHC393319 SQY393314:SQY393319 TAU393314:TAU393319 TKQ393314:TKQ393319 TUM393314:TUM393319 UEI393314:UEI393319 UOE393314:UOE393319 UYA393314:UYA393319 VHW393314:VHW393319 VRS393314:VRS393319 WBO393314:WBO393319 WLK393314:WLK393319 WVG393314:WVG393319 A458850:A458855 IU458850:IU458855 SQ458850:SQ458855 ACM458850:ACM458855 AMI458850:AMI458855 AWE458850:AWE458855 BGA458850:BGA458855 BPW458850:BPW458855 BZS458850:BZS458855 CJO458850:CJO458855 CTK458850:CTK458855 DDG458850:DDG458855 DNC458850:DNC458855 DWY458850:DWY458855 EGU458850:EGU458855 EQQ458850:EQQ458855 FAM458850:FAM458855 FKI458850:FKI458855 FUE458850:FUE458855 GEA458850:GEA458855 GNW458850:GNW458855 GXS458850:GXS458855 HHO458850:HHO458855 HRK458850:HRK458855 IBG458850:IBG458855 ILC458850:ILC458855 IUY458850:IUY458855 JEU458850:JEU458855 JOQ458850:JOQ458855 JYM458850:JYM458855 KII458850:KII458855 KSE458850:KSE458855 LCA458850:LCA458855 LLW458850:LLW458855 LVS458850:LVS458855 MFO458850:MFO458855 MPK458850:MPK458855 MZG458850:MZG458855 NJC458850:NJC458855 NSY458850:NSY458855 OCU458850:OCU458855 OMQ458850:OMQ458855 OWM458850:OWM458855 PGI458850:PGI458855 PQE458850:PQE458855 QAA458850:QAA458855 QJW458850:QJW458855 QTS458850:QTS458855 RDO458850:RDO458855 RNK458850:RNK458855 RXG458850:RXG458855 SHC458850:SHC458855 SQY458850:SQY458855 TAU458850:TAU458855 TKQ458850:TKQ458855 TUM458850:TUM458855 UEI458850:UEI458855 UOE458850:UOE458855 UYA458850:UYA458855 VHW458850:VHW458855 VRS458850:VRS458855 WBO458850:WBO458855 WLK458850:WLK458855 WVG458850:WVG458855 A524386:A524391 IU524386:IU524391 SQ524386:SQ524391 ACM524386:ACM524391 AMI524386:AMI524391 AWE524386:AWE524391 BGA524386:BGA524391 BPW524386:BPW524391 BZS524386:BZS524391 CJO524386:CJO524391 CTK524386:CTK524391 DDG524386:DDG524391 DNC524386:DNC524391 DWY524386:DWY524391 EGU524386:EGU524391 EQQ524386:EQQ524391 FAM524386:FAM524391 FKI524386:FKI524391 FUE524386:FUE524391 GEA524386:GEA524391 GNW524386:GNW524391 GXS524386:GXS524391 HHO524386:HHO524391 HRK524386:HRK524391 IBG524386:IBG524391 ILC524386:ILC524391 IUY524386:IUY524391 JEU524386:JEU524391 JOQ524386:JOQ524391 JYM524386:JYM524391 KII524386:KII524391 KSE524386:KSE524391 LCA524386:LCA524391 LLW524386:LLW524391 LVS524386:LVS524391 MFO524386:MFO524391 MPK524386:MPK524391 MZG524386:MZG524391 NJC524386:NJC524391 NSY524386:NSY524391 OCU524386:OCU524391 OMQ524386:OMQ524391 OWM524386:OWM524391 PGI524386:PGI524391 PQE524386:PQE524391 QAA524386:QAA524391 QJW524386:QJW524391 QTS524386:QTS524391 RDO524386:RDO524391 RNK524386:RNK524391 RXG524386:RXG524391 SHC524386:SHC524391 SQY524386:SQY524391 TAU524386:TAU524391 TKQ524386:TKQ524391 TUM524386:TUM524391 UEI524386:UEI524391 UOE524386:UOE524391 UYA524386:UYA524391 VHW524386:VHW524391 VRS524386:VRS524391 WBO524386:WBO524391 WLK524386:WLK524391 WVG524386:WVG524391 A589922:A589927 IU589922:IU589927 SQ589922:SQ589927 ACM589922:ACM589927 AMI589922:AMI589927 AWE589922:AWE589927 BGA589922:BGA589927 BPW589922:BPW589927 BZS589922:BZS589927 CJO589922:CJO589927 CTK589922:CTK589927 DDG589922:DDG589927 DNC589922:DNC589927 DWY589922:DWY589927 EGU589922:EGU589927 EQQ589922:EQQ589927 FAM589922:FAM589927 FKI589922:FKI589927 FUE589922:FUE589927 GEA589922:GEA589927 GNW589922:GNW589927 GXS589922:GXS589927 HHO589922:HHO589927 HRK589922:HRK589927 IBG589922:IBG589927 ILC589922:ILC589927 IUY589922:IUY589927 JEU589922:JEU589927 JOQ589922:JOQ589927 JYM589922:JYM589927 KII589922:KII589927 KSE589922:KSE589927 LCA589922:LCA589927 LLW589922:LLW589927 LVS589922:LVS589927 MFO589922:MFO589927 MPK589922:MPK589927 MZG589922:MZG589927 NJC589922:NJC589927 NSY589922:NSY589927 OCU589922:OCU589927 OMQ589922:OMQ589927 OWM589922:OWM589927 PGI589922:PGI589927 PQE589922:PQE589927 QAA589922:QAA589927 QJW589922:QJW589927 QTS589922:QTS589927 RDO589922:RDO589927 RNK589922:RNK589927 RXG589922:RXG589927 SHC589922:SHC589927 SQY589922:SQY589927 TAU589922:TAU589927 TKQ589922:TKQ589927 TUM589922:TUM589927 UEI589922:UEI589927 UOE589922:UOE589927 UYA589922:UYA589927 VHW589922:VHW589927 VRS589922:VRS589927 WBO589922:WBO589927 WLK589922:WLK589927 WVG589922:WVG589927 A655458:A655463 IU655458:IU655463 SQ655458:SQ655463 ACM655458:ACM655463 AMI655458:AMI655463 AWE655458:AWE655463 BGA655458:BGA655463 BPW655458:BPW655463 BZS655458:BZS655463 CJO655458:CJO655463 CTK655458:CTK655463 DDG655458:DDG655463 DNC655458:DNC655463 DWY655458:DWY655463 EGU655458:EGU655463 EQQ655458:EQQ655463 FAM655458:FAM655463 FKI655458:FKI655463 FUE655458:FUE655463 GEA655458:GEA655463 GNW655458:GNW655463 GXS655458:GXS655463 HHO655458:HHO655463 HRK655458:HRK655463 IBG655458:IBG655463 ILC655458:ILC655463 IUY655458:IUY655463 JEU655458:JEU655463 JOQ655458:JOQ655463 JYM655458:JYM655463 KII655458:KII655463 KSE655458:KSE655463 LCA655458:LCA655463 LLW655458:LLW655463 LVS655458:LVS655463 MFO655458:MFO655463 MPK655458:MPK655463 MZG655458:MZG655463 NJC655458:NJC655463 NSY655458:NSY655463 OCU655458:OCU655463 OMQ655458:OMQ655463 OWM655458:OWM655463 PGI655458:PGI655463 PQE655458:PQE655463 QAA655458:QAA655463 QJW655458:QJW655463 QTS655458:QTS655463 RDO655458:RDO655463 RNK655458:RNK655463 RXG655458:RXG655463 SHC655458:SHC655463 SQY655458:SQY655463 TAU655458:TAU655463 TKQ655458:TKQ655463 TUM655458:TUM655463 UEI655458:UEI655463 UOE655458:UOE655463 UYA655458:UYA655463 VHW655458:VHW655463 VRS655458:VRS655463 WBO655458:WBO655463 WLK655458:WLK655463 WVG655458:WVG655463 A720994:A720999 IU720994:IU720999 SQ720994:SQ720999 ACM720994:ACM720999 AMI720994:AMI720999 AWE720994:AWE720999 BGA720994:BGA720999 BPW720994:BPW720999 BZS720994:BZS720999 CJO720994:CJO720999 CTK720994:CTK720999 DDG720994:DDG720999 DNC720994:DNC720999 DWY720994:DWY720999 EGU720994:EGU720999 EQQ720994:EQQ720999 FAM720994:FAM720999 FKI720994:FKI720999 FUE720994:FUE720999 GEA720994:GEA720999 GNW720994:GNW720999 GXS720994:GXS720999 HHO720994:HHO720999 HRK720994:HRK720999 IBG720994:IBG720999 ILC720994:ILC720999 IUY720994:IUY720999 JEU720994:JEU720999 JOQ720994:JOQ720999 JYM720994:JYM720999 KII720994:KII720999 KSE720994:KSE720999 LCA720994:LCA720999 LLW720994:LLW720999 LVS720994:LVS720999 MFO720994:MFO720999 MPK720994:MPK720999 MZG720994:MZG720999 NJC720994:NJC720999 NSY720994:NSY720999 OCU720994:OCU720999 OMQ720994:OMQ720999 OWM720994:OWM720999 PGI720994:PGI720999 PQE720994:PQE720999 QAA720994:QAA720999 QJW720994:QJW720999 QTS720994:QTS720999 RDO720994:RDO720999 RNK720994:RNK720999 RXG720994:RXG720999 SHC720994:SHC720999 SQY720994:SQY720999 TAU720994:TAU720999 TKQ720994:TKQ720999 TUM720994:TUM720999 UEI720994:UEI720999 UOE720994:UOE720999 UYA720994:UYA720999 VHW720994:VHW720999 VRS720994:VRS720999 WBO720994:WBO720999 WLK720994:WLK720999 WVG720994:WVG720999 A786530:A786535 IU786530:IU786535 SQ786530:SQ786535 ACM786530:ACM786535 AMI786530:AMI786535 AWE786530:AWE786535 BGA786530:BGA786535 BPW786530:BPW786535 BZS786530:BZS786535 CJO786530:CJO786535 CTK786530:CTK786535 DDG786530:DDG786535 DNC786530:DNC786535 DWY786530:DWY786535 EGU786530:EGU786535 EQQ786530:EQQ786535 FAM786530:FAM786535 FKI786530:FKI786535 FUE786530:FUE786535 GEA786530:GEA786535 GNW786530:GNW786535 GXS786530:GXS786535 HHO786530:HHO786535 HRK786530:HRK786535 IBG786530:IBG786535 ILC786530:ILC786535 IUY786530:IUY786535 JEU786530:JEU786535 JOQ786530:JOQ786535 JYM786530:JYM786535 KII786530:KII786535 KSE786530:KSE786535 LCA786530:LCA786535 LLW786530:LLW786535 LVS786530:LVS786535 MFO786530:MFO786535 MPK786530:MPK786535 MZG786530:MZG786535 NJC786530:NJC786535 NSY786530:NSY786535 OCU786530:OCU786535 OMQ786530:OMQ786535 OWM786530:OWM786535 PGI786530:PGI786535 PQE786530:PQE786535 QAA786530:QAA786535 QJW786530:QJW786535 QTS786530:QTS786535 RDO786530:RDO786535 RNK786530:RNK786535 RXG786530:RXG786535 SHC786530:SHC786535 SQY786530:SQY786535 TAU786530:TAU786535 TKQ786530:TKQ786535 TUM786530:TUM786535 UEI786530:UEI786535 UOE786530:UOE786535 UYA786530:UYA786535 VHW786530:VHW786535 VRS786530:VRS786535 WBO786530:WBO786535 WLK786530:WLK786535 WVG786530:WVG786535 A852066:A852071 IU852066:IU852071 SQ852066:SQ852071 ACM852066:ACM852071 AMI852066:AMI852071 AWE852066:AWE852071 BGA852066:BGA852071 BPW852066:BPW852071 BZS852066:BZS852071 CJO852066:CJO852071 CTK852066:CTK852071 DDG852066:DDG852071 DNC852066:DNC852071 DWY852066:DWY852071 EGU852066:EGU852071 EQQ852066:EQQ852071 FAM852066:FAM852071 FKI852066:FKI852071 FUE852066:FUE852071 GEA852066:GEA852071 GNW852066:GNW852071 GXS852066:GXS852071 HHO852066:HHO852071 HRK852066:HRK852071 IBG852066:IBG852071 ILC852066:ILC852071 IUY852066:IUY852071 JEU852066:JEU852071 JOQ852066:JOQ852071 JYM852066:JYM852071 KII852066:KII852071 KSE852066:KSE852071 LCA852066:LCA852071 LLW852066:LLW852071 LVS852066:LVS852071 MFO852066:MFO852071 MPK852066:MPK852071 MZG852066:MZG852071 NJC852066:NJC852071 NSY852066:NSY852071 OCU852066:OCU852071 OMQ852066:OMQ852071 OWM852066:OWM852071 PGI852066:PGI852071 PQE852066:PQE852071 QAA852066:QAA852071 QJW852066:QJW852071 QTS852066:QTS852071 RDO852066:RDO852071 RNK852066:RNK852071 RXG852066:RXG852071 SHC852066:SHC852071 SQY852066:SQY852071 TAU852066:TAU852071 TKQ852066:TKQ852071 TUM852066:TUM852071 UEI852066:UEI852071 UOE852066:UOE852071 UYA852066:UYA852071 VHW852066:VHW852071 VRS852066:VRS852071 WBO852066:WBO852071 WLK852066:WLK852071 WVG852066:WVG852071 A917602:A917607 IU917602:IU917607 SQ917602:SQ917607 ACM917602:ACM917607 AMI917602:AMI917607 AWE917602:AWE917607 BGA917602:BGA917607 BPW917602:BPW917607 BZS917602:BZS917607 CJO917602:CJO917607 CTK917602:CTK917607 DDG917602:DDG917607 DNC917602:DNC917607 DWY917602:DWY917607 EGU917602:EGU917607 EQQ917602:EQQ917607 FAM917602:FAM917607 FKI917602:FKI917607 FUE917602:FUE917607 GEA917602:GEA917607 GNW917602:GNW917607 GXS917602:GXS917607 HHO917602:HHO917607 HRK917602:HRK917607 IBG917602:IBG917607 ILC917602:ILC917607 IUY917602:IUY917607 JEU917602:JEU917607 JOQ917602:JOQ917607 JYM917602:JYM917607 KII917602:KII917607 KSE917602:KSE917607 LCA917602:LCA917607 LLW917602:LLW917607 LVS917602:LVS917607 MFO917602:MFO917607 MPK917602:MPK917607 MZG917602:MZG917607 NJC917602:NJC917607 NSY917602:NSY917607 OCU917602:OCU917607 OMQ917602:OMQ917607 OWM917602:OWM917607 PGI917602:PGI917607 PQE917602:PQE917607 QAA917602:QAA917607 QJW917602:QJW917607 QTS917602:QTS917607 RDO917602:RDO917607 RNK917602:RNK917607 RXG917602:RXG917607 SHC917602:SHC917607 SQY917602:SQY917607 TAU917602:TAU917607 TKQ917602:TKQ917607 TUM917602:TUM917607 UEI917602:UEI917607 UOE917602:UOE917607 UYA917602:UYA917607 VHW917602:VHW917607 VRS917602:VRS917607 WBO917602:WBO917607 WLK917602:WLK917607 WVG917602:WVG917607 A983138:A983143 IU983138:IU983143 SQ983138:SQ983143 ACM983138:ACM983143 AMI983138:AMI983143 AWE983138:AWE983143 BGA983138:BGA983143 BPW983138:BPW983143 BZS983138:BZS983143 CJO983138:CJO983143 CTK983138:CTK983143 DDG983138:DDG983143 DNC983138:DNC983143 DWY983138:DWY983143 EGU983138:EGU983143 EQQ983138:EQQ983143 FAM983138:FAM983143 FKI983138:FKI983143 FUE983138:FUE983143 GEA983138:GEA983143 GNW983138:GNW983143 GXS983138:GXS983143 HHO983138:HHO983143 HRK983138:HRK983143 IBG983138:IBG983143 ILC983138:ILC983143 IUY983138:IUY983143 JEU983138:JEU983143 JOQ983138:JOQ983143 JYM983138:JYM983143 KII983138:KII983143 KSE983138:KSE983143 LCA983138:LCA983143 LLW983138:LLW983143 LVS983138:LVS983143 MFO983138:MFO983143 MPK983138:MPK983143 MZG983138:MZG983143 NJC983138:NJC983143 NSY983138:NSY983143 OCU983138:OCU983143 OMQ983138:OMQ983143 OWM983138:OWM983143 PGI983138:PGI983143 PQE983138:PQE983143 QAA983138:QAA983143 QJW983138:QJW983143 QTS983138:QTS983143 RDO983138:RDO983143 RNK983138:RNK983143 RXG983138:RXG983143 SHC983138:SHC983143 SQY983138:SQY983143 TAU983138:TAU983143 TKQ983138:TKQ983143 TUM983138:TUM983143 UEI983138:UEI983143 UOE983138:UOE983143 UYA983138:UYA983143 VHW983138:VHW983143 VRS983138:VRS983143 WBO983138:WBO983143 WLK983138:WLK983143 WVG983138:WVG983143 A186:A192 IU186:IU192 SQ186:SQ192 ACM186:ACM192 AMI186:AMI192 AWE186:AWE192 BGA186:BGA192 BPW186:BPW192 BZS186:BZS192 CJO186:CJO192 CTK186:CTK192 DDG186:DDG192 DNC186:DNC192 DWY186:DWY192 EGU186:EGU192 EQQ186:EQQ192 FAM186:FAM192 FKI186:FKI192 FUE186:FUE192 GEA186:GEA192 GNW186:GNW192 GXS186:GXS192 HHO186:HHO192 HRK186:HRK192 IBG186:IBG192 ILC186:ILC192 IUY186:IUY192 JEU186:JEU192 JOQ186:JOQ192 JYM186:JYM192 KII186:KII192 KSE186:KSE192 LCA186:LCA192 LLW186:LLW192 LVS186:LVS192 MFO186:MFO192 MPK186:MPK192 MZG186:MZG192 NJC186:NJC192 NSY186:NSY192 OCU186:OCU192 OMQ186:OMQ192 OWM186:OWM192 PGI186:PGI192 PQE186:PQE192 QAA186:QAA192 QJW186:QJW192 QTS186:QTS192 RDO186:RDO192 RNK186:RNK192 RXG186:RXG192 SHC186:SHC192 SQY186:SQY192 TAU186:TAU192 TKQ186:TKQ192 TUM186:TUM192 UEI186:UEI192 UOE186:UOE192 UYA186:UYA192 VHW186:VHW192 VRS186:VRS192 WBO186:WBO192 WLK186:WLK192 WVG186:WVG192 A65626:A65632 IU65626:IU65632 SQ65626:SQ65632 ACM65626:ACM65632 AMI65626:AMI65632 AWE65626:AWE65632 BGA65626:BGA65632 BPW65626:BPW65632 BZS65626:BZS65632 CJO65626:CJO65632 CTK65626:CTK65632 DDG65626:DDG65632 DNC65626:DNC65632 DWY65626:DWY65632 EGU65626:EGU65632 EQQ65626:EQQ65632 FAM65626:FAM65632 FKI65626:FKI65632 FUE65626:FUE65632 GEA65626:GEA65632 GNW65626:GNW65632 GXS65626:GXS65632 HHO65626:HHO65632 HRK65626:HRK65632 IBG65626:IBG65632 ILC65626:ILC65632 IUY65626:IUY65632 JEU65626:JEU65632 JOQ65626:JOQ65632 JYM65626:JYM65632 KII65626:KII65632 KSE65626:KSE65632 LCA65626:LCA65632 LLW65626:LLW65632 LVS65626:LVS65632 MFO65626:MFO65632 MPK65626:MPK65632 MZG65626:MZG65632 NJC65626:NJC65632 NSY65626:NSY65632 OCU65626:OCU65632 OMQ65626:OMQ65632 OWM65626:OWM65632 PGI65626:PGI65632 PQE65626:PQE65632 QAA65626:QAA65632 QJW65626:QJW65632 QTS65626:QTS65632 RDO65626:RDO65632 RNK65626:RNK65632 RXG65626:RXG65632 SHC65626:SHC65632 SQY65626:SQY65632 TAU65626:TAU65632 TKQ65626:TKQ65632 TUM65626:TUM65632 UEI65626:UEI65632 UOE65626:UOE65632 UYA65626:UYA65632 VHW65626:VHW65632 VRS65626:VRS65632 WBO65626:WBO65632 WLK65626:WLK65632 WVG65626:WVG65632 A131162:A131168 IU131162:IU131168 SQ131162:SQ131168 ACM131162:ACM131168 AMI131162:AMI131168 AWE131162:AWE131168 BGA131162:BGA131168 BPW131162:BPW131168 BZS131162:BZS131168 CJO131162:CJO131168 CTK131162:CTK131168 DDG131162:DDG131168 DNC131162:DNC131168 DWY131162:DWY131168 EGU131162:EGU131168 EQQ131162:EQQ131168 FAM131162:FAM131168 FKI131162:FKI131168 FUE131162:FUE131168 GEA131162:GEA131168 GNW131162:GNW131168 GXS131162:GXS131168 HHO131162:HHO131168 HRK131162:HRK131168 IBG131162:IBG131168 ILC131162:ILC131168 IUY131162:IUY131168 JEU131162:JEU131168 JOQ131162:JOQ131168 JYM131162:JYM131168 KII131162:KII131168 KSE131162:KSE131168 LCA131162:LCA131168 LLW131162:LLW131168 LVS131162:LVS131168 MFO131162:MFO131168 MPK131162:MPK131168 MZG131162:MZG131168 NJC131162:NJC131168 NSY131162:NSY131168 OCU131162:OCU131168 OMQ131162:OMQ131168 OWM131162:OWM131168 PGI131162:PGI131168 PQE131162:PQE131168 QAA131162:QAA131168 QJW131162:QJW131168 QTS131162:QTS131168 RDO131162:RDO131168 RNK131162:RNK131168 RXG131162:RXG131168 SHC131162:SHC131168 SQY131162:SQY131168 TAU131162:TAU131168 TKQ131162:TKQ131168 TUM131162:TUM131168 UEI131162:UEI131168 UOE131162:UOE131168 UYA131162:UYA131168 VHW131162:VHW131168 VRS131162:VRS131168 WBO131162:WBO131168 WLK131162:WLK131168 WVG131162:WVG131168 A196698:A196704 IU196698:IU196704 SQ196698:SQ196704 ACM196698:ACM196704 AMI196698:AMI196704 AWE196698:AWE196704 BGA196698:BGA196704 BPW196698:BPW196704 BZS196698:BZS196704 CJO196698:CJO196704 CTK196698:CTK196704 DDG196698:DDG196704 DNC196698:DNC196704 DWY196698:DWY196704 EGU196698:EGU196704 EQQ196698:EQQ196704 FAM196698:FAM196704 FKI196698:FKI196704 FUE196698:FUE196704 GEA196698:GEA196704 GNW196698:GNW196704 GXS196698:GXS196704 HHO196698:HHO196704 HRK196698:HRK196704 IBG196698:IBG196704 ILC196698:ILC196704 IUY196698:IUY196704 JEU196698:JEU196704 JOQ196698:JOQ196704 JYM196698:JYM196704 KII196698:KII196704 KSE196698:KSE196704 LCA196698:LCA196704 LLW196698:LLW196704 LVS196698:LVS196704 MFO196698:MFO196704 MPK196698:MPK196704 MZG196698:MZG196704 NJC196698:NJC196704 NSY196698:NSY196704 OCU196698:OCU196704 OMQ196698:OMQ196704 OWM196698:OWM196704 PGI196698:PGI196704 PQE196698:PQE196704 QAA196698:QAA196704 QJW196698:QJW196704 QTS196698:QTS196704 RDO196698:RDO196704 RNK196698:RNK196704 RXG196698:RXG196704 SHC196698:SHC196704 SQY196698:SQY196704 TAU196698:TAU196704 TKQ196698:TKQ196704 TUM196698:TUM196704 UEI196698:UEI196704 UOE196698:UOE196704 UYA196698:UYA196704 VHW196698:VHW196704 VRS196698:VRS196704 WBO196698:WBO196704 WLK196698:WLK196704 WVG196698:WVG196704 A262234:A262240 IU262234:IU262240 SQ262234:SQ262240 ACM262234:ACM262240 AMI262234:AMI262240 AWE262234:AWE262240 BGA262234:BGA262240 BPW262234:BPW262240 BZS262234:BZS262240 CJO262234:CJO262240 CTK262234:CTK262240 DDG262234:DDG262240 DNC262234:DNC262240 DWY262234:DWY262240 EGU262234:EGU262240 EQQ262234:EQQ262240 FAM262234:FAM262240 FKI262234:FKI262240 FUE262234:FUE262240 GEA262234:GEA262240 GNW262234:GNW262240 GXS262234:GXS262240 HHO262234:HHO262240 HRK262234:HRK262240 IBG262234:IBG262240 ILC262234:ILC262240 IUY262234:IUY262240 JEU262234:JEU262240 JOQ262234:JOQ262240 JYM262234:JYM262240 KII262234:KII262240 KSE262234:KSE262240 LCA262234:LCA262240 LLW262234:LLW262240 LVS262234:LVS262240 MFO262234:MFO262240 MPK262234:MPK262240 MZG262234:MZG262240 NJC262234:NJC262240 NSY262234:NSY262240 OCU262234:OCU262240 OMQ262234:OMQ262240 OWM262234:OWM262240 PGI262234:PGI262240 PQE262234:PQE262240 QAA262234:QAA262240 QJW262234:QJW262240 QTS262234:QTS262240 RDO262234:RDO262240 RNK262234:RNK262240 RXG262234:RXG262240 SHC262234:SHC262240 SQY262234:SQY262240 TAU262234:TAU262240 TKQ262234:TKQ262240 TUM262234:TUM262240 UEI262234:UEI262240 UOE262234:UOE262240 UYA262234:UYA262240 VHW262234:VHW262240 VRS262234:VRS262240 WBO262234:WBO262240 WLK262234:WLK262240 WVG262234:WVG262240 A327770:A327776 IU327770:IU327776 SQ327770:SQ327776 ACM327770:ACM327776 AMI327770:AMI327776 AWE327770:AWE327776 BGA327770:BGA327776 BPW327770:BPW327776 BZS327770:BZS327776 CJO327770:CJO327776 CTK327770:CTK327776 DDG327770:DDG327776 DNC327770:DNC327776 DWY327770:DWY327776 EGU327770:EGU327776 EQQ327770:EQQ327776 FAM327770:FAM327776 FKI327770:FKI327776 FUE327770:FUE327776 GEA327770:GEA327776 GNW327770:GNW327776 GXS327770:GXS327776 HHO327770:HHO327776 HRK327770:HRK327776 IBG327770:IBG327776 ILC327770:ILC327776 IUY327770:IUY327776 JEU327770:JEU327776 JOQ327770:JOQ327776 JYM327770:JYM327776 KII327770:KII327776 KSE327770:KSE327776 LCA327770:LCA327776 LLW327770:LLW327776 LVS327770:LVS327776 MFO327770:MFO327776 MPK327770:MPK327776 MZG327770:MZG327776 NJC327770:NJC327776 NSY327770:NSY327776 OCU327770:OCU327776 OMQ327770:OMQ327776 OWM327770:OWM327776 PGI327770:PGI327776 PQE327770:PQE327776 QAA327770:QAA327776 QJW327770:QJW327776 QTS327770:QTS327776 RDO327770:RDO327776 RNK327770:RNK327776 RXG327770:RXG327776 SHC327770:SHC327776 SQY327770:SQY327776 TAU327770:TAU327776 TKQ327770:TKQ327776 TUM327770:TUM327776 UEI327770:UEI327776 UOE327770:UOE327776 UYA327770:UYA327776 VHW327770:VHW327776 VRS327770:VRS327776 WBO327770:WBO327776 WLK327770:WLK327776 WVG327770:WVG327776 A393306:A393312 IU393306:IU393312 SQ393306:SQ393312 ACM393306:ACM393312 AMI393306:AMI393312 AWE393306:AWE393312 BGA393306:BGA393312 BPW393306:BPW393312 BZS393306:BZS393312 CJO393306:CJO393312 CTK393306:CTK393312 DDG393306:DDG393312 DNC393306:DNC393312 DWY393306:DWY393312 EGU393306:EGU393312 EQQ393306:EQQ393312 FAM393306:FAM393312 FKI393306:FKI393312 FUE393306:FUE393312 GEA393306:GEA393312 GNW393306:GNW393312 GXS393306:GXS393312 HHO393306:HHO393312 HRK393306:HRK393312 IBG393306:IBG393312 ILC393306:ILC393312 IUY393306:IUY393312 JEU393306:JEU393312 JOQ393306:JOQ393312 JYM393306:JYM393312 KII393306:KII393312 KSE393306:KSE393312 LCA393306:LCA393312 LLW393306:LLW393312 LVS393306:LVS393312 MFO393306:MFO393312 MPK393306:MPK393312 MZG393306:MZG393312 NJC393306:NJC393312 NSY393306:NSY393312 OCU393306:OCU393312 OMQ393306:OMQ393312 OWM393306:OWM393312 PGI393306:PGI393312 PQE393306:PQE393312 QAA393306:QAA393312 QJW393306:QJW393312 QTS393306:QTS393312 RDO393306:RDO393312 RNK393306:RNK393312 RXG393306:RXG393312 SHC393306:SHC393312 SQY393306:SQY393312 TAU393306:TAU393312 TKQ393306:TKQ393312 TUM393306:TUM393312 UEI393306:UEI393312 UOE393306:UOE393312 UYA393306:UYA393312 VHW393306:VHW393312 VRS393306:VRS393312 WBO393306:WBO393312 WLK393306:WLK393312 WVG393306:WVG393312 A458842:A458848 IU458842:IU458848 SQ458842:SQ458848 ACM458842:ACM458848 AMI458842:AMI458848 AWE458842:AWE458848 BGA458842:BGA458848 BPW458842:BPW458848 BZS458842:BZS458848 CJO458842:CJO458848 CTK458842:CTK458848 DDG458842:DDG458848 DNC458842:DNC458848 DWY458842:DWY458848 EGU458842:EGU458848 EQQ458842:EQQ458848 FAM458842:FAM458848 FKI458842:FKI458848 FUE458842:FUE458848 GEA458842:GEA458848 GNW458842:GNW458848 GXS458842:GXS458848 HHO458842:HHO458848 HRK458842:HRK458848 IBG458842:IBG458848 ILC458842:ILC458848 IUY458842:IUY458848 JEU458842:JEU458848 JOQ458842:JOQ458848 JYM458842:JYM458848 KII458842:KII458848 KSE458842:KSE458848 LCA458842:LCA458848 LLW458842:LLW458848 LVS458842:LVS458848 MFO458842:MFO458848 MPK458842:MPK458848 MZG458842:MZG458848 NJC458842:NJC458848 NSY458842:NSY458848 OCU458842:OCU458848 OMQ458842:OMQ458848 OWM458842:OWM458848 PGI458842:PGI458848 PQE458842:PQE458848 QAA458842:QAA458848 QJW458842:QJW458848 QTS458842:QTS458848 RDO458842:RDO458848 RNK458842:RNK458848 RXG458842:RXG458848 SHC458842:SHC458848 SQY458842:SQY458848 TAU458842:TAU458848 TKQ458842:TKQ458848 TUM458842:TUM458848 UEI458842:UEI458848 UOE458842:UOE458848 UYA458842:UYA458848 VHW458842:VHW458848 VRS458842:VRS458848 WBO458842:WBO458848 WLK458842:WLK458848 WVG458842:WVG458848 A524378:A524384 IU524378:IU524384 SQ524378:SQ524384 ACM524378:ACM524384 AMI524378:AMI524384 AWE524378:AWE524384 BGA524378:BGA524384 BPW524378:BPW524384 BZS524378:BZS524384 CJO524378:CJO524384 CTK524378:CTK524384 DDG524378:DDG524384 DNC524378:DNC524384 DWY524378:DWY524384 EGU524378:EGU524384 EQQ524378:EQQ524384 FAM524378:FAM524384 FKI524378:FKI524384 FUE524378:FUE524384 GEA524378:GEA524384 GNW524378:GNW524384 GXS524378:GXS524384 HHO524378:HHO524384 HRK524378:HRK524384 IBG524378:IBG524384 ILC524378:ILC524384 IUY524378:IUY524384 JEU524378:JEU524384 JOQ524378:JOQ524384 JYM524378:JYM524384 KII524378:KII524384 KSE524378:KSE524384 LCA524378:LCA524384 LLW524378:LLW524384 LVS524378:LVS524384 MFO524378:MFO524384 MPK524378:MPK524384 MZG524378:MZG524384 NJC524378:NJC524384 NSY524378:NSY524384 OCU524378:OCU524384 OMQ524378:OMQ524384 OWM524378:OWM524384 PGI524378:PGI524384 PQE524378:PQE524384 QAA524378:QAA524384 QJW524378:QJW524384 QTS524378:QTS524384 RDO524378:RDO524384 RNK524378:RNK524384 RXG524378:RXG524384 SHC524378:SHC524384 SQY524378:SQY524384 TAU524378:TAU524384 TKQ524378:TKQ524384 TUM524378:TUM524384 UEI524378:UEI524384 UOE524378:UOE524384 UYA524378:UYA524384 VHW524378:VHW524384 VRS524378:VRS524384 WBO524378:WBO524384 WLK524378:WLK524384 WVG524378:WVG524384 A589914:A589920 IU589914:IU589920 SQ589914:SQ589920 ACM589914:ACM589920 AMI589914:AMI589920 AWE589914:AWE589920 BGA589914:BGA589920 BPW589914:BPW589920 BZS589914:BZS589920 CJO589914:CJO589920 CTK589914:CTK589920 DDG589914:DDG589920 DNC589914:DNC589920 DWY589914:DWY589920 EGU589914:EGU589920 EQQ589914:EQQ589920 FAM589914:FAM589920 FKI589914:FKI589920 FUE589914:FUE589920 GEA589914:GEA589920 GNW589914:GNW589920 GXS589914:GXS589920 HHO589914:HHO589920 HRK589914:HRK589920 IBG589914:IBG589920 ILC589914:ILC589920 IUY589914:IUY589920 JEU589914:JEU589920 JOQ589914:JOQ589920 JYM589914:JYM589920 KII589914:KII589920 KSE589914:KSE589920 LCA589914:LCA589920 LLW589914:LLW589920 LVS589914:LVS589920 MFO589914:MFO589920 MPK589914:MPK589920 MZG589914:MZG589920 NJC589914:NJC589920 NSY589914:NSY589920 OCU589914:OCU589920 OMQ589914:OMQ589920 OWM589914:OWM589920 PGI589914:PGI589920 PQE589914:PQE589920 QAA589914:QAA589920 QJW589914:QJW589920 QTS589914:QTS589920 RDO589914:RDO589920 RNK589914:RNK589920 RXG589914:RXG589920 SHC589914:SHC589920 SQY589914:SQY589920 TAU589914:TAU589920 TKQ589914:TKQ589920 TUM589914:TUM589920 UEI589914:UEI589920 UOE589914:UOE589920 UYA589914:UYA589920 VHW589914:VHW589920 VRS589914:VRS589920 WBO589914:WBO589920 WLK589914:WLK589920 WVG589914:WVG589920 A655450:A655456 IU655450:IU655456 SQ655450:SQ655456 ACM655450:ACM655456 AMI655450:AMI655456 AWE655450:AWE655456 BGA655450:BGA655456 BPW655450:BPW655456 BZS655450:BZS655456 CJO655450:CJO655456 CTK655450:CTK655456 DDG655450:DDG655456 DNC655450:DNC655456 DWY655450:DWY655456 EGU655450:EGU655456 EQQ655450:EQQ655456 FAM655450:FAM655456 FKI655450:FKI655456 FUE655450:FUE655456 GEA655450:GEA655456 GNW655450:GNW655456 GXS655450:GXS655456 HHO655450:HHO655456 HRK655450:HRK655456 IBG655450:IBG655456 ILC655450:ILC655456 IUY655450:IUY655456 JEU655450:JEU655456 JOQ655450:JOQ655456 JYM655450:JYM655456 KII655450:KII655456 KSE655450:KSE655456 LCA655450:LCA655456 LLW655450:LLW655456 LVS655450:LVS655456 MFO655450:MFO655456 MPK655450:MPK655456 MZG655450:MZG655456 NJC655450:NJC655456 NSY655450:NSY655456 OCU655450:OCU655456 OMQ655450:OMQ655456 OWM655450:OWM655456 PGI655450:PGI655456 PQE655450:PQE655456 QAA655450:QAA655456 QJW655450:QJW655456 QTS655450:QTS655456 RDO655450:RDO655456 RNK655450:RNK655456 RXG655450:RXG655456 SHC655450:SHC655456 SQY655450:SQY655456 TAU655450:TAU655456 TKQ655450:TKQ655456 TUM655450:TUM655456 UEI655450:UEI655456 UOE655450:UOE655456 UYA655450:UYA655456 VHW655450:VHW655456 VRS655450:VRS655456 WBO655450:WBO655456 WLK655450:WLK655456 WVG655450:WVG655456 A720986:A720992 IU720986:IU720992 SQ720986:SQ720992 ACM720986:ACM720992 AMI720986:AMI720992 AWE720986:AWE720992 BGA720986:BGA720992 BPW720986:BPW720992 BZS720986:BZS720992 CJO720986:CJO720992 CTK720986:CTK720992 DDG720986:DDG720992 DNC720986:DNC720992 DWY720986:DWY720992 EGU720986:EGU720992 EQQ720986:EQQ720992 FAM720986:FAM720992 FKI720986:FKI720992 FUE720986:FUE720992 GEA720986:GEA720992 GNW720986:GNW720992 GXS720986:GXS720992 HHO720986:HHO720992 HRK720986:HRK720992 IBG720986:IBG720992 ILC720986:ILC720992 IUY720986:IUY720992 JEU720986:JEU720992 JOQ720986:JOQ720992 JYM720986:JYM720992 KII720986:KII720992 KSE720986:KSE720992 LCA720986:LCA720992 LLW720986:LLW720992 LVS720986:LVS720992 MFO720986:MFO720992 MPK720986:MPK720992 MZG720986:MZG720992 NJC720986:NJC720992 NSY720986:NSY720992 OCU720986:OCU720992 OMQ720986:OMQ720992 OWM720986:OWM720992 PGI720986:PGI720992 PQE720986:PQE720992 QAA720986:QAA720992 QJW720986:QJW720992 QTS720986:QTS720992 RDO720986:RDO720992 RNK720986:RNK720992 RXG720986:RXG720992 SHC720986:SHC720992 SQY720986:SQY720992 TAU720986:TAU720992 TKQ720986:TKQ720992 TUM720986:TUM720992 UEI720986:UEI720992 UOE720986:UOE720992 UYA720986:UYA720992 VHW720986:VHW720992 VRS720986:VRS720992 WBO720986:WBO720992 WLK720986:WLK720992 WVG720986:WVG720992 A786522:A786528 IU786522:IU786528 SQ786522:SQ786528 ACM786522:ACM786528 AMI786522:AMI786528 AWE786522:AWE786528 BGA786522:BGA786528 BPW786522:BPW786528 BZS786522:BZS786528 CJO786522:CJO786528 CTK786522:CTK786528 DDG786522:DDG786528 DNC786522:DNC786528 DWY786522:DWY786528 EGU786522:EGU786528 EQQ786522:EQQ786528 FAM786522:FAM786528 FKI786522:FKI786528 FUE786522:FUE786528 GEA786522:GEA786528 GNW786522:GNW786528 GXS786522:GXS786528 HHO786522:HHO786528 HRK786522:HRK786528 IBG786522:IBG786528 ILC786522:ILC786528 IUY786522:IUY786528 JEU786522:JEU786528 JOQ786522:JOQ786528 JYM786522:JYM786528 KII786522:KII786528 KSE786522:KSE786528 LCA786522:LCA786528 LLW786522:LLW786528 LVS786522:LVS786528 MFO786522:MFO786528 MPK786522:MPK786528 MZG786522:MZG786528 NJC786522:NJC786528 NSY786522:NSY786528 OCU786522:OCU786528 OMQ786522:OMQ786528 OWM786522:OWM786528 PGI786522:PGI786528 PQE786522:PQE786528 QAA786522:QAA786528 QJW786522:QJW786528 QTS786522:QTS786528 RDO786522:RDO786528 RNK786522:RNK786528 RXG786522:RXG786528 SHC786522:SHC786528 SQY786522:SQY786528 TAU786522:TAU786528 TKQ786522:TKQ786528 TUM786522:TUM786528 UEI786522:UEI786528 UOE786522:UOE786528 UYA786522:UYA786528 VHW786522:VHW786528 VRS786522:VRS786528 WBO786522:WBO786528 WLK786522:WLK786528 WVG786522:WVG786528 A852058:A852064 IU852058:IU852064 SQ852058:SQ852064 ACM852058:ACM852064 AMI852058:AMI852064 AWE852058:AWE852064 BGA852058:BGA852064 BPW852058:BPW852064 BZS852058:BZS852064 CJO852058:CJO852064 CTK852058:CTK852064 DDG852058:DDG852064 DNC852058:DNC852064 DWY852058:DWY852064 EGU852058:EGU852064 EQQ852058:EQQ852064 FAM852058:FAM852064 FKI852058:FKI852064 FUE852058:FUE852064 GEA852058:GEA852064 GNW852058:GNW852064 GXS852058:GXS852064 HHO852058:HHO852064 HRK852058:HRK852064 IBG852058:IBG852064 ILC852058:ILC852064 IUY852058:IUY852064 JEU852058:JEU852064 JOQ852058:JOQ852064 JYM852058:JYM852064 KII852058:KII852064 KSE852058:KSE852064 LCA852058:LCA852064 LLW852058:LLW852064 LVS852058:LVS852064 MFO852058:MFO852064 MPK852058:MPK852064 MZG852058:MZG852064 NJC852058:NJC852064 NSY852058:NSY852064 OCU852058:OCU852064 OMQ852058:OMQ852064 OWM852058:OWM852064 PGI852058:PGI852064 PQE852058:PQE852064 QAA852058:QAA852064 QJW852058:QJW852064 QTS852058:QTS852064 RDO852058:RDO852064 RNK852058:RNK852064 RXG852058:RXG852064 SHC852058:SHC852064 SQY852058:SQY852064 TAU852058:TAU852064 TKQ852058:TKQ852064 TUM852058:TUM852064 UEI852058:UEI852064 UOE852058:UOE852064 UYA852058:UYA852064 VHW852058:VHW852064 VRS852058:VRS852064 WBO852058:WBO852064 WLK852058:WLK852064 WVG852058:WVG852064 A917594:A917600 IU917594:IU917600 SQ917594:SQ917600 ACM917594:ACM917600 AMI917594:AMI917600 AWE917594:AWE917600 BGA917594:BGA917600 BPW917594:BPW917600 BZS917594:BZS917600 CJO917594:CJO917600 CTK917594:CTK917600 DDG917594:DDG917600 DNC917594:DNC917600 DWY917594:DWY917600 EGU917594:EGU917600 EQQ917594:EQQ917600 FAM917594:FAM917600 FKI917594:FKI917600 FUE917594:FUE917600 GEA917594:GEA917600 GNW917594:GNW917600 GXS917594:GXS917600 HHO917594:HHO917600 HRK917594:HRK917600 IBG917594:IBG917600 ILC917594:ILC917600 IUY917594:IUY917600 JEU917594:JEU917600 JOQ917594:JOQ917600 JYM917594:JYM917600 KII917594:KII917600 KSE917594:KSE917600 LCA917594:LCA917600 LLW917594:LLW917600 LVS917594:LVS917600 MFO917594:MFO917600 MPK917594:MPK917600 MZG917594:MZG917600 NJC917594:NJC917600 NSY917594:NSY917600 OCU917594:OCU917600 OMQ917594:OMQ917600 OWM917594:OWM917600 PGI917594:PGI917600 PQE917594:PQE917600 QAA917594:QAA917600 QJW917594:QJW917600 QTS917594:QTS917600 RDO917594:RDO917600 RNK917594:RNK917600 RXG917594:RXG917600 SHC917594:SHC917600 SQY917594:SQY917600 TAU917594:TAU917600 TKQ917594:TKQ917600 TUM917594:TUM917600 UEI917594:UEI917600 UOE917594:UOE917600 UYA917594:UYA917600 VHW917594:VHW917600 VRS917594:VRS917600 WBO917594:WBO917600 WLK917594:WLK917600 WVG917594:WVG917600 A983130:A983136 IU983130:IU983136 SQ983130:SQ983136 ACM983130:ACM983136 AMI983130:AMI983136 AWE983130:AWE983136 BGA983130:BGA983136 BPW983130:BPW983136 BZS983130:BZS983136 CJO983130:CJO983136 CTK983130:CTK983136 DDG983130:DDG983136 DNC983130:DNC983136 DWY983130:DWY983136 EGU983130:EGU983136 EQQ983130:EQQ983136 FAM983130:FAM983136 FKI983130:FKI983136 FUE983130:FUE983136 GEA983130:GEA983136 GNW983130:GNW983136 GXS983130:GXS983136 HHO983130:HHO983136 HRK983130:HRK983136 IBG983130:IBG983136 ILC983130:ILC983136 IUY983130:IUY983136 JEU983130:JEU983136 JOQ983130:JOQ983136 JYM983130:JYM983136 KII983130:KII983136 KSE983130:KSE983136 LCA983130:LCA983136 LLW983130:LLW983136 LVS983130:LVS983136 MFO983130:MFO983136 MPK983130:MPK983136 MZG983130:MZG983136 NJC983130:NJC983136 NSY983130:NSY983136 OCU983130:OCU983136 OMQ983130:OMQ983136 OWM983130:OWM983136 PGI983130:PGI983136 PQE983130:PQE983136 QAA983130:QAA983136 QJW983130:QJW983136 QTS983130:QTS983136 RDO983130:RDO983136 RNK983130:RNK983136 RXG983130:RXG983136 SHC983130:SHC983136 SQY983130:SQY983136 TAU983130:TAU983136 TKQ983130:TKQ983136 TUM983130:TUM983136 UEI983130:UEI983136 UOE983130:UOE983136 UYA983130:UYA983136 VHW983130:VHW983136 VRS983130:VRS983136 WBO983130:WBO983136 WLK983130:WLK983136 WVG983130:WVG983136 A174:A184 IU174:IU184 SQ174:SQ184 ACM174:ACM184 AMI174:AMI184 AWE174:AWE184 BGA174:BGA184 BPW174:BPW184 BZS174:BZS184 CJO174:CJO184 CTK174:CTK184 DDG174:DDG184 DNC174:DNC184 DWY174:DWY184 EGU174:EGU184 EQQ174:EQQ184 FAM174:FAM184 FKI174:FKI184 FUE174:FUE184 GEA174:GEA184 GNW174:GNW184 GXS174:GXS184 HHO174:HHO184 HRK174:HRK184 IBG174:IBG184 ILC174:ILC184 IUY174:IUY184 JEU174:JEU184 JOQ174:JOQ184 JYM174:JYM184 KII174:KII184 KSE174:KSE184 LCA174:LCA184 LLW174:LLW184 LVS174:LVS184 MFO174:MFO184 MPK174:MPK184 MZG174:MZG184 NJC174:NJC184 NSY174:NSY184 OCU174:OCU184 OMQ174:OMQ184 OWM174:OWM184 PGI174:PGI184 PQE174:PQE184 QAA174:QAA184 QJW174:QJW184 QTS174:QTS184 RDO174:RDO184 RNK174:RNK184 RXG174:RXG184 SHC174:SHC184 SQY174:SQY184 TAU174:TAU184 TKQ174:TKQ184 TUM174:TUM184 UEI174:UEI184 UOE174:UOE184 UYA174:UYA184 VHW174:VHW184 VRS174:VRS184 WBO174:WBO184 WLK174:WLK184 WVG174:WVG184 A65614:A65624 IU65614:IU65624 SQ65614:SQ65624 ACM65614:ACM65624 AMI65614:AMI65624 AWE65614:AWE65624 BGA65614:BGA65624 BPW65614:BPW65624 BZS65614:BZS65624 CJO65614:CJO65624 CTK65614:CTK65624 DDG65614:DDG65624 DNC65614:DNC65624 DWY65614:DWY65624 EGU65614:EGU65624 EQQ65614:EQQ65624 FAM65614:FAM65624 FKI65614:FKI65624 FUE65614:FUE65624 GEA65614:GEA65624 GNW65614:GNW65624 GXS65614:GXS65624 HHO65614:HHO65624 HRK65614:HRK65624 IBG65614:IBG65624 ILC65614:ILC65624 IUY65614:IUY65624 JEU65614:JEU65624 JOQ65614:JOQ65624 JYM65614:JYM65624 KII65614:KII65624 KSE65614:KSE65624 LCA65614:LCA65624 LLW65614:LLW65624 LVS65614:LVS65624 MFO65614:MFO65624 MPK65614:MPK65624 MZG65614:MZG65624 NJC65614:NJC65624 NSY65614:NSY65624 OCU65614:OCU65624 OMQ65614:OMQ65624 OWM65614:OWM65624 PGI65614:PGI65624 PQE65614:PQE65624 QAA65614:QAA65624 QJW65614:QJW65624 QTS65614:QTS65624 RDO65614:RDO65624 RNK65614:RNK65624 RXG65614:RXG65624 SHC65614:SHC65624 SQY65614:SQY65624 TAU65614:TAU65624 TKQ65614:TKQ65624 TUM65614:TUM65624 UEI65614:UEI65624 UOE65614:UOE65624 UYA65614:UYA65624 VHW65614:VHW65624 VRS65614:VRS65624 WBO65614:WBO65624 WLK65614:WLK65624 WVG65614:WVG65624 A131150:A131160 IU131150:IU131160 SQ131150:SQ131160 ACM131150:ACM131160 AMI131150:AMI131160 AWE131150:AWE131160 BGA131150:BGA131160 BPW131150:BPW131160 BZS131150:BZS131160 CJO131150:CJO131160 CTK131150:CTK131160 DDG131150:DDG131160 DNC131150:DNC131160 DWY131150:DWY131160 EGU131150:EGU131160 EQQ131150:EQQ131160 FAM131150:FAM131160 FKI131150:FKI131160 FUE131150:FUE131160 GEA131150:GEA131160 GNW131150:GNW131160 GXS131150:GXS131160 HHO131150:HHO131160 HRK131150:HRK131160 IBG131150:IBG131160 ILC131150:ILC131160 IUY131150:IUY131160 JEU131150:JEU131160 JOQ131150:JOQ131160 JYM131150:JYM131160 KII131150:KII131160 KSE131150:KSE131160 LCA131150:LCA131160 LLW131150:LLW131160 LVS131150:LVS131160 MFO131150:MFO131160 MPK131150:MPK131160 MZG131150:MZG131160 NJC131150:NJC131160 NSY131150:NSY131160 OCU131150:OCU131160 OMQ131150:OMQ131160 OWM131150:OWM131160 PGI131150:PGI131160 PQE131150:PQE131160 QAA131150:QAA131160 QJW131150:QJW131160 QTS131150:QTS131160 RDO131150:RDO131160 RNK131150:RNK131160 RXG131150:RXG131160 SHC131150:SHC131160 SQY131150:SQY131160 TAU131150:TAU131160 TKQ131150:TKQ131160 TUM131150:TUM131160 UEI131150:UEI131160 UOE131150:UOE131160 UYA131150:UYA131160 VHW131150:VHW131160 VRS131150:VRS131160 WBO131150:WBO131160 WLK131150:WLK131160 WVG131150:WVG131160 A196686:A196696 IU196686:IU196696 SQ196686:SQ196696 ACM196686:ACM196696 AMI196686:AMI196696 AWE196686:AWE196696 BGA196686:BGA196696 BPW196686:BPW196696 BZS196686:BZS196696 CJO196686:CJO196696 CTK196686:CTK196696 DDG196686:DDG196696 DNC196686:DNC196696 DWY196686:DWY196696 EGU196686:EGU196696 EQQ196686:EQQ196696 FAM196686:FAM196696 FKI196686:FKI196696 FUE196686:FUE196696 GEA196686:GEA196696 GNW196686:GNW196696 GXS196686:GXS196696 HHO196686:HHO196696 HRK196686:HRK196696 IBG196686:IBG196696 ILC196686:ILC196696 IUY196686:IUY196696 JEU196686:JEU196696 JOQ196686:JOQ196696 JYM196686:JYM196696 KII196686:KII196696 KSE196686:KSE196696 LCA196686:LCA196696 LLW196686:LLW196696 LVS196686:LVS196696 MFO196686:MFO196696 MPK196686:MPK196696 MZG196686:MZG196696 NJC196686:NJC196696 NSY196686:NSY196696 OCU196686:OCU196696 OMQ196686:OMQ196696 OWM196686:OWM196696 PGI196686:PGI196696 PQE196686:PQE196696 QAA196686:QAA196696 QJW196686:QJW196696 QTS196686:QTS196696 RDO196686:RDO196696 RNK196686:RNK196696 RXG196686:RXG196696 SHC196686:SHC196696 SQY196686:SQY196696 TAU196686:TAU196696 TKQ196686:TKQ196696 TUM196686:TUM196696 UEI196686:UEI196696 UOE196686:UOE196696 UYA196686:UYA196696 VHW196686:VHW196696 VRS196686:VRS196696 WBO196686:WBO196696 WLK196686:WLK196696 WVG196686:WVG196696 A262222:A262232 IU262222:IU262232 SQ262222:SQ262232 ACM262222:ACM262232 AMI262222:AMI262232 AWE262222:AWE262232 BGA262222:BGA262232 BPW262222:BPW262232 BZS262222:BZS262232 CJO262222:CJO262232 CTK262222:CTK262232 DDG262222:DDG262232 DNC262222:DNC262232 DWY262222:DWY262232 EGU262222:EGU262232 EQQ262222:EQQ262232 FAM262222:FAM262232 FKI262222:FKI262232 FUE262222:FUE262232 GEA262222:GEA262232 GNW262222:GNW262232 GXS262222:GXS262232 HHO262222:HHO262232 HRK262222:HRK262232 IBG262222:IBG262232 ILC262222:ILC262232 IUY262222:IUY262232 JEU262222:JEU262232 JOQ262222:JOQ262232 JYM262222:JYM262232 KII262222:KII262232 KSE262222:KSE262232 LCA262222:LCA262232 LLW262222:LLW262232 LVS262222:LVS262232 MFO262222:MFO262232 MPK262222:MPK262232 MZG262222:MZG262232 NJC262222:NJC262232 NSY262222:NSY262232 OCU262222:OCU262232 OMQ262222:OMQ262232 OWM262222:OWM262232 PGI262222:PGI262232 PQE262222:PQE262232 QAA262222:QAA262232 QJW262222:QJW262232 QTS262222:QTS262232 RDO262222:RDO262232 RNK262222:RNK262232 RXG262222:RXG262232 SHC262222:SHC262232 SQY262222:SQY262232 TAU262222:TAU262232 TKQ262222:TKQ262232 TUM262222:TUM262232 UEI262222:UEI262232 UOE262222:UOE262232 UYA262222:UYA262232 VHW262222:VHW262232 VRS262222:VRS262232 WBO262222:WBO262232 WLK262222:WLK262232 WVG262222:WVG262232 A327758:A327768 IU327758:IU327768 SQ327758:SQ327768 ACM327758:ACM327768 AMI327758:AMI327768 AWE327758:AWE327768 BGA327758:BGA327768 BPW327758:BPW327768 BZS327758:BZS327768 CJO327758:CJO327768 CTK327758:CTK327768 DDG327758:DDG327768 DNC327758:DNC327768 DWY327758:DWY327768 EGU327758:EGU327768 EQQ327758:EQQ327768 FAM327758:FAM327768 FKI327758:FKI327768 FUE327758:FUE327768 GEA327758:GEA327768 GNW327758:GNW327768 GXS327758:GXS327768 HHO327758:HHO327768 HRK327758:HRK327768 IBG327758:IBG327768 ILC327758:ILC327768 IUY327758:IUY327768 JEU327758:JEU327768 JOQ327758:JOQ327768 JYM327758:JYM327768 KII327758:KII327768 KSE327758:KSE327768 LCA327758:LCA327768 LLW327758:LLW327768 LVS327758:LVS327768 MFO327758:MFO327768 MPK327758:MPK327768 MZG327758:MZG327768 NJC327758:NJC327768 NSY327758:NSY327768 OCU327758:OCU327768 OMQ327758:OMQ327768 OWM327758:OWM327768 PGI327758:PGI327768 PQE327758:PQE327768 QAA327758:QAA327768 QJW327758:QJW327768 QTS327758:QTS327768 RDO327758:RDO327768 RNK327758:RNK327768 RXG327758:RXG327768 SHC327758:SHC327768 SQY327758:SQY327768 TAU327758:TAU327768 TKQ327758:TKQ327768 TUM327758:TUM327768 UEI327758:UEI327768 UOE327758:UOE327768 UYA327758:UYA327768 VHW327758:VHW327768 VRS327758:VRS327768 WBO327758:WBO327768 WLK327758:WLK327768 WVG327758:WVG327768 A393294:A393304 IU393294:IU393304 SQ393294:SQ393304 ACM393294:ACM393304 AMI393294:AMI393304 AWE393294:AWE393304 BGA393294:BGA393304 BPW393294:BPW393304 BZS393294:BZS393304 CJO393294:CJO393304 CTK393294:CTK393304 DDG393294:DDG393304 DNC393294:DNC393304 DWY393294:DWY393304 EGU393294:EGU393304 EQQ393294:EQQ393304 FAM393294:FAM393304 FKI393294:FKI393304 FUE393294:FUE393304 GEA393294:GEA393304 GNW393294:GNW393304 GXS393294:GXS393304 HHO393294:HHO393304 HRK393294:HRK393304 IBG393294:IBG393304 ILC393294:ILC393304 IUY393294:IUY393304 JEU393294:JEU393304 JOQ393294:JOQ393304 JYM393294:JYM393304 KII393294:KII393304 KSE393294:KSE393304 LCA393294:LCA393304 LLW393294:LLW393304 LVS393294:LVS393304 MFO393294:MFO393304 MPK393294:MPK393304 MZG393294:MZG393304 NJC393294:NJC393304 NSY393294:NSY393304 OCU393294:OCU393304 OMQ393294:OMQ393304 OWM393294:OWM393304 PGI393294:PGI393304 PQE393294:PQE393304 QAA393294:QAA393304 QJW393294:QJW393304 QTS393294:QTS393304 RDO393294:RDO393304 RNK393294:RNK393304 RXG393294:RXG393304 SHC393294:SHC393304 SQY393294:SQY393304 TAU393294:TAU393304 TKQ393294:TKQ393304 TUM393294:TUM393304 UEI393294:UEI393304 UOE393294:UOE393304 UYA393294:UYA393304 VHW393294:VHW393304 VRS393294:VRS393304 WBO393294:WBO393304 WLK393294:WLK393304 WVG393294:WVG393304 A458830:A458840 IU458830:IU458840 SQ458830:SQ458840 ACM458830:ACM458840 AMI458830:AMI458840 AWE458830:AWE458840 BGA458830:BGA458840 BPW458830:BPW458840 BZS458830:BZS458840 CJO458830:CJO458840 CTK458830:CTK458840 DDG458830:DDG458840 DNC458830:DNC458840 DWY458830:DWY458840 EGU458830:EGU458840 EQQ458830:EQQ458840 FAM458830:FAM458840 FKI458830:FKI458840 FUE458830:FUE458840 GEA458830:GEA458840 GNW458830:GNW458840 GXS458830:GXS458840 HHO458830:HHO458840 HRK458830:HRK458840 IBG458830:IBG458840 ILC458830:ILC458840 IUY458830:IUY458840 JEU458830:JEU458840 JOQ458830:JOQ458840 JYM458830:JYM458840 KII458830:KII458840 KSE458830:KSE458840 LCA458830:LCA458840 LLW458830:LLW458840 LVS458830:LVS458840 MFO458830:MFO458840 MPK458830:MPK458840 MZG458830:MZG458840 NJC458830:NJC458840 NSY458830:NSY458840 OCU458830:OCU458840 OMQ458830:OMQ458840 OWM458830:OWM458840 PGI458830:PGI458840 PQE458830:PQE458840 QAA458830:QAA458840 QJW458830:QJW458840 QTS458830:QTS458840 RDO458830:RDO458840 RNK458830:RNK458840 RXG458830:RXG458840 SHC458830:SHC458840 SQY458830:SQY458840 TAU458830:TAU458840 TKQ458830:TKQ458840 TUM458830:TUM458840 UEI458830:UEI458840 UOE458830:UOE458840 UYA458830:UYA458840 VHW458830:VHW458840 VRS458830:VRS458840 WBO458830:WBO458840 WLK458830:WLK458840 WVG458830:WVG458840 A524366:A524376 IU524366:IU524376 SQ524366:SQ524376 ACM524366:ACM524376 AMI524366:AMI524376 AWE524366:AWE524376 BGA524366:BGA524376 BPW524366:BPW524376 BZS524366:BZS524376 CJO524366:CJO524376 CTK524366:CTK524376 DDG524366:DDG524376 DNC524366:DNC524376 DWY524366:DWY524376 EGU524366:EGU524376 EQQ524366:EQQ524376 FAM524366:FAM524376 FKI524366:FKI524376 FUE524366:FUE524376 GEA524366:GEA524376 GNW524366:GNW524376 GXS524366:GXS524376 HHO524366:HHO524376 HRK524366:HRK524376 IBG524366:IBG524376 ILC524366:ILC524376 IUY524366:IUY524376 JEU524366:JEU524376 JOQ524366:JOQ524376 JYM524366:JYM524376 KII524366:KII524376 KSE524366:KSE524376 LCA524366:LCA524376 LLW524366:LLW524376 LVS524366:LVS524376 MFO524366:MFO524376 MPK524366:MPK524376 MZG524366:MZG524376 NJC524366:NJC524376 NSY524366:NSY524376 OCU524366:OCU524376 OMQ524366:OMQ524376 OWM524366:OWM524376 PGI524366:PGI524376 PQE524366:PQE524376 QAA524366:QAA524376 QJW524366:QJW524376 QTS524366:QTS524376 RDO524366:RDO524376 RNK524366:RNK524376 RXG524366:RXG524376 SHC524366:SHC524376 SQY524366:SQY524376 TAU524366:TAU524376 TKQ524366:TKQ524376 TUM524366:TUM524376 UEI524366:UEI524376 UOE524366:UOE524376 UYA524366:UYA524376 VHW524366:VHW524376 VRS524366:VRS524376 WBO524366:WBO524376 WLK524366:WLK524376 WVG524366:WVG524376 A589902:A589912 IU589902:IU589912 SQ589902:SQ589912 ACM589902:ACM589912 AMI589902:AMI589912 AWE589902:AWE589912 BGA589902:BGA589912 BPW589902:BPW589912 BZS589902:BZS589912 CJO589902:CJO589912 CTK589902:CTK589912 DDG589902:DDG589912 DNC589902:DNC589912 DWY589902:DWY589912 EGU589902:EGU589912 EQQ589902:EQQ589912 FAM589902:FAM589912 FKI589902:FKI589912 FUE589902:FUE589912 GEA589902:GEA589912 GNW589902:GNW589912 GXS589902:GXS589912 HHO589902:HHO589912 HRK589902:HRK589912 IBG589902:IBG589912 ILC589902:ILC589912 IUY589902:IUY589912 JEU589902:JEU589912 JOQ589902:JOQ589912 JYM589902:JYM589912 KII589902:KII589912 KSE589902:KSE589912 LCA589902:LCA589912 LLW589902:LLW589912 LVS589902:LVS589912 MFO589902:MFO589912 MPK589902:MPK589912 MZG589902:MZG589912 NJC589902:NJC589912 NSY589902:NSY589912 OCU589902:OCU589912 OMQ589902:OMQ589912 OWM589902:OWM589912 PGI589902:PGI589912 PQE589902:PQE589912 QAA589902:QAA589912 QJW589902:QJW589912 QTS589902:QTS589912 RDO589902:RDO589912 RNK589902:RNK589912 RXG589902:RXG589912 SHC589902:SHC589912 SQY589902:SQY589912 TAU589902:TAU589912 TKQ589902:TKQ589912 TUM589902:TUM589912 UEI589902:UEI589912 UOE589902:UOE589912 UYA589902:UYA589912 VHW589902:VHW589912 VRS589902:VRS589912 WBO589902:WBO589912 WLK589902:WLK589912 WVG589902:WVG589912 A655438:A655448 IU655438:IU655448 SQ655438:SQ655448 ACM655438:ACM655448 AMI655438:AMI655448 AWE655438:AWE655448 BGA655438:BGA655448 BPW655438:BPW655448 BZS655438:BZS655448 CJO655438:CJO655448 CTK655438:CTK655448 DDG655438:DDG655448 DNC655438:DNC655448 DWY655438:DWY655448 EGU655438:EGU655448 EQQ655438:EQQ655448 FAM655438:FAM655448 FKI655438:FKI655448 FUE655438:FUE655448 GEA655438:GEA655448 GNW655438:GNW655448 GXS655438:GXS655448 HHO655438:HHO655448 HRK655438:HRK655448 IBG655438:IBG655448 ILC655438:ILC655448 IUY655438:IUY655448 JEU655438:JEU655448 JOQ655438:JOQ655448 JYM655438:JYM655448 KII655438:KII655448 KSE655438:KSE655448 LCA655438:LCA655448 LLW655438:LLW655448 LVS655438:LVS655448 MFO655438:MFO655448 MPK655438:MPK655448 MZG655438:MZG655448 NJC655438:NJC655448 NSY655438:NSY655448 OCU655438:OCU655448 OMQ655438:OMQ655448 OWM655438:OWM655448 PGI655438:PGI655448 PQE655438:PQE655448 QAA655438:QAA655448 QJW655438:QJW655448 QTS655438:QTS655448 RDO655438:RDO655448 RNK655438:RNK655448 RXG655438:RXG655448 SHC655438:SHC655448 SQY655438:SQY655448 TAU655438:TAU655448 TKQ655438:TKQ655448 TUM655438:TUM655448 UEI655438:UEI655448 UOE655438:UOE655448 UYA655438:UYA655448 VHW655438:VHW655448 VRS655438:VRS655448 WBO655438:WBO655448 WLK655438:WLK655448 WVG655438:WVG655448 A720974:A720984 IU720974:IU720984 SQ720974:SQ720984 ACM720974:ACM720984 AMI720974:AMI720984 AWE720974:AWE720984 BGA720974:BGA720984 BPW720974:BPW720984 BZS720974:BZS720984 CJO720974:CJO720984 CTK720974:CTK720984 DDG720974:DDG720984 DNC720974:DNC720984 DWY720974:DWY720984 EGU720974:EGU720984 EQQ720974:EQQ720984 FAM720974:FAM720984 FKI720974:FKI720984 FUE720974:FUE720984 GEA720974:GEA720984 GNW720974:GNW720984 GXS720974:GXS720984 HHO720974:HHO720984 HRK720974:HRK720984 IBG720974:IBG720984 ILC720974:ILC720984 IUY720974:IUY720984 JEU720974:JEU720984 JOQ720974:JOQ720984 JYM720974:JYM720984 KII720974:KII720984 KSE720974:KSE720984 LCA720974:LCA720984 LLW720974:LLW720984 LVS720974:LVS720984 MFO720974:MFO720984 MPK720974:MPK720984 MZG720974:MZG720984 NJC720974:NJC720984 NSY720974:NSY720984 OCU720974:OCU720984 OMQ720974:OMQ720984 OWM720974:OWM720984 PGI720974:PGI720984 PQE720974:PQE720984 QAA720974:QAA720984 QJW720974:QJW720984 QTS720974:QTS720984 RDO720974:RDO720984 RNK720974:RNK720984 RXG720974:RXG720984 SHC720974:SHC720984 SQY720974:SQY720984 TAU720974:TAU720984 TKQ720974:TKQ720984 TUM720974:TUM720984 UEI720974:UEI720984 UOE720974:UOE720984 UYA720974:UYA720984 VHW720974:VHW720984 VRS720974:VRS720984 WBO720974:WBO720984 WLK720974:WLK720984 WVG720974:WVG720984 A786510:A786520 IU786510:IU786520 SQ786510:SQ786520 ACM786510:ACM786520 AMI786510:AMI786520 AWE786510:AWE786520 BGA786510:BGA786520 BPW786510:BPW786520 BZS786510:BZS786520 CJO786510:CJO786520 CTK786510:CTK786520 DDG786510:DDG786520 DNC786510:DNC786520 DWY786510:DWY786520 EGU786510:EGU786520 EQQ786510:EQQ786520 FAM786510:FAM786520 FKI786510:FKI786520 FUE786510:FUE786520 GEA786510:GEA786520 GNW786510:GNW786520 GXS786510:GXS786520 HHO786510:HHO786520 HRK786510:HRK786520 IBG786510:IBG786520 ILC786510:ILC786520 IUY786510:IUY786520 JEU786510:JEU786520 JOQ786510:JOQ786520 JYM786510:JYM786520 KII786510:KII786520 KSE786510:KSE786520 LCA786510:LCA786520 LLW786510:LLW786520 LVS786510:LVS786520 MFO786510:MFO786520 MPK786510:MPK786520 MZG786510:MZG786520 NJC786510:NJC786520 NSY786510:NSY786520 OCU786510:OCU786520 OMQ786510:OMQ786520 OWM786510:OWM786520 PGI786510:PGI786520 PQE786510:PQE786520 QAA786510:QAA786520 QJW786510:QJW786520 QTS786510:QTS786520 RDO786510:RDO786520 RNK786510:RNK786520 RXG786510:RXG786520 SHC786510:SHC786520 SQY786510:SQY786520 TAU786510:TAU786520 TKQ786510:TKQ786520 TUM786510:TUM786520 UEI786510:UEI786520 UOE786510:UOE786520 UYA786510:UYA786520 VHW786510:VHW786520 VRS786510:VRS786520 WBO786510:WBO786520 WLK786510:WLK786520 WVG786510:WVG786520 A852046:A852056 IU852046:IU852056 SQ852046:SQ852056 ACM852046:ACM852056 AMI852046:AMI852056 AWE852046:AWE852056 BGA852046:BGA852056 BPW852046:BPW852056 BZS852046:BZS852056 CJO852046:CJO852056 CTK852046:CTK852056 DDG852046:DDG852056 DNC852046:DNC852056 DWY852046:DWY852056 EGU852046:EGU852056 EQQ852046:EQQ852056 FAM852046:FAM852056 FKI852046:FKI852056 FUE852046:FUE852056 GEA852046:GEA852056 GNW852046:GNW852056 GXS852046:GXS852056 HHO852046:HHO852056 HRK852046:HRK852056 IBG852046:IBG852056 ILC852046:ILC852056 IUY852046:IUY852056 JEU852046:JEU852056 JOQ852046:JOQ852056 JYM852046:JYM852056 KII852046:KII852056 KSE852046:KSE852056 LCA852046:LCA852056 LLW852046:LLW852056 LVS852046:LVS852056 MFO852046:MFO852056 MPK852046:MPK852056 MZG852046:MZG852056 NJC852046:NJC852056 NSY852046:NSY852056 OCU852046:OCU852056 OMQ852046:OMQ852056 OWM852046:OWM852056 PGI852046:PGI852056 PQE852046:PQE852056 QAA852046:QAA852056 QJW852046:QJW852056 QTS852046:QTS852056 RDO852046:RDO852056 RNK852046:RNK852056 RXG852046:RXG852056 SHC852046:SHC852056 SQY852046:SQY852056 TAU852046:TAU852056 TKQ852046:TKQ852056 TUM852046:TUM852056 UEI852046:UEI852056 UOE852046:UOE852056 UYA852046:UYA852056 VHW852046:VHW852056 VRS852046:VRS852056 WBO852046:WBO852056 WLK852046:WLK852056 WVG852046:WVG852056 A917582:A917592 IU917582:IU917592 SQ917582:SQ917592 ACM917582:ACM917592 AMI917582:AMI917592 AWE917582:AWE917592 BGA917582:BGA917592 BPW917582:BPW917592 BZS917582:BZS917592 CJO917582:CJO917592 CTK917582:CTK917592 DDG917582:DDG917592 DNC917582:DNC917592 DWY917582:DWY917592 EGU917582:EGU917592 EQQ917582:EQQ917592 FAM917582:FAM917592 FKI917582:FKI917592 FUE917582:FUE917592 GEA917582:GEA917592 GNW917582:GNW917592 GXS917582:GXS917592 HHO917582:HHO917592 HRK917582:HRK917592 IBG917582:IBG917592 ILC917582:ILC917592 IUY917582:IUY917592 JEU917582:JEU917592 JOQ917582:JOQ917592 JYM917582:JYM917592 KII917582:KII917592 KSE917582:KSE917592 LCA917582:LCA917592 LLW917582:LLW917592 LVS917582:LVS917592 MFO917582:MFO917592 MPK917582:MPK917592 MZG917582:MZG917592 NJC917582:NJC917592 NSY917582:NSY917592 OCU917582:OCU917592 OMQ917582:OMQ917592 OWM917582:OWM917592 PGI917582:PGI917592 PQE917582:PQE917592 QAA917582:QAA917592 QJW917582:QJW917592 QTS917582:QTS917592 RDO917582:RDO917592 RNK917582:RNK917592 RXG917582:RXG917592 SHC917582:SHC917592 SQY917582:SQY917592 TAU917582:TAU917592 TKQ917582:TKQ917592 TUM917582:TUM917592 UEI917582:UEI917592 UOE917582:UOE917592 UYA917582:UYA917592 VHW917582:VHW917592 VRS917582:VRS917592 WBO917582:WBO917592 WLK917582:WLK917592 WVG917582:WVG917592 A983118:A983128 IU983118:IU983128 SQ983118:SQ983128 ACM983118:ACM983128 AMI983118:AMI983128 AWE983118:AWE983128 BGA983118:BGA983128 BPW983118:BPW983128 BZS983118:BZS983128 CJO983118:CJO983128 CTK983118:CTK983128 DDG983118:DDG983128 DNC983118:DNC983128 DWY983118:DWY983128 EGU983118:EGU983128 EQQ983118:EQQ983128 FAM983118:FAM983128 FKI983118:FKI983128 FUE983118:FUE983128 GEA983118:GEA983128 GNW983118:GNW983128 GXS983118:GXS983128 HHO983118:HHO983128 HRK983118:HRK983128 IBG983118:IBG983128 ILC983118:ILC983128 IUY983118:IUY983128 JEU983118:JEU983128 JOQ983118:JOQ983128 JYM983118:JYM983128 KII983118:KII983128 KSE983118:KSE983128 LCA983118:LCA983128 LLW983118:LLW983128 LVS983118:LVS983128 MFO983118:MFO983128 MPK983118:MPK983128 MZG983118:MZG983128 NJC983118:NJC983128 NSY983118:NSY983128 OCU983118:OCU983128 OMQ983118:OMQ983128 OWM983118:OWM983128 PGI983118:PGI983128 PQE983118:PQE983128 QAA983118:QAA983128 QJW983118:QJW983128 QTS983118:QTS983128 RDO983118:RDO983128 RNK983118:RNK983128 RXG983118:RXG983128 SHC983118:SHC983128 SQY983118:SQY983128 TAU983118:TAU983128 TKQ983118:TKQ983128 TUM983118:TUM983128 UEI983118:UEI983128 UOE983118:UOE983128 UYA983118:UYA983128 VHW983118:VHW983128 VRS983118:VRS983128 WBO983118:WBO983128 WLK983118:WLK983128 WVG983118:WVG983128 A171 IU171 SQ171 ACM171 AMI171 AWE171 BGA171 BPW171 BZS171 CJO171 CTK171 DDG171 DNC171 DWY171 EGU171 EQQ171 FAM171 FKI171 FUE171 GEA171 GNW171 GXS171 HHO171 HRK171 IBG171 ILC171 IUY171 JEU171 JOQ171 JYM171 KII171 KSE171 LCA171 LLW171 LVS171 MFO171 MPK171 MZG171 NJC171 NSY171 OCU171 OMQ171 OWM171 PGI171 PQE171 QAA171 QJW171 QTS171 RDO171 RNK171 RXG171 SHC171 SQY171 TAU171 TKQ171 TUM171 UEI171 UOE171 UYA171 VHW171 VRS171 WBO171 WLK171 WVG171 A65610:A65611 IU65610:IU65611 SQ65610:SQ65611 ACM65610:ACM65611 AMI65610:AMI65611 AWE65610:AWE65611 BGA65610:BGA65611 BPW65610:BPW65611 BZS65610:BZS65611 CJO65610:CJO65611 CTK65610:CTK65611 DDG65610:DDG65611 DNC65610:DNC65611 DWY65610:DWY65611 EGU65610:EGU65611 EQQ65610:EQQ65611 FAM65610:FAM65611 FKI65610:FKI65611 FUE65610:FUE65611 GEA65610:GEA65611 GNW65610:GNW65611 GXS65610:GXS65611 HHO65610:HHO65611 HRK65610:HRK65611 IBG65610:IBG65611 ILC65610:ILC65611 IUY65610:IUY65611 JEU65610:JEU65611 JOQ65610:JOQ65611 JYM65610:JYM65611 KII65610:KII65611 KSE65610:KSE65611 LCA65610:LCA65611 LLW65610:LLW65611 LVS65610:LVS65611 MFO65610:MFO65611 MPK65610:MPK65611 MZG65610:MZG65611 NJC65610:NJC65611 NSY65610:NSY65611 OCU65610:OCU65611 OMQ65610:OMQ65611 OWM65610:OWM65611 PGI65610:PGI65611 PQE65610:PQE65611 QAA65610:QAA65611 QJW65610:QJW65611 QTS65610:QTS65611 RDO65610:RDO65611 RNK65610:RNK65611 RXG65610:RXG65611 SHC65610:SHC65611 SQY65610:SQY65611 TAU65610:TAU65611 TKQ65610:TKQ65611 TUM65610:TUM65611 UEI65610:UEI65611 UOE65610:UOE65611 UYA65610:UYA65611 VHW65610:VHW65611 VRS65610:VRS65611 WBO65610:WBO65611 WLK65610:WLK65611 WVG65610:WVG65611 A131146:A131147 IU131146:IU131147 SQ131146:SQ131147 ACM131146:ACM131147 AMI131146:AMI131147 AWE131146:AWE131147 BGA131146:BGA131147 BPW131146:BPW131147 BZS131146:BZS131147 CJO131146:CJO131147 CTK131146:CTK131147 DDG131146:DDG131147 DNC131146:DNC131147 DWY131146:DWY131147 EGU131146:EGU131147 EQQ131146:EQQ131147 FAM131146:FAM131147 FKI131146:FKI131147 FUE131146:FUE131147 GEA131146:GEA131147 GNW131146:GNW131147 GXS131146:GXS131147 HHO131146:HHO131147 HRK131146:HRK131147 IBG131146:IBG131147 ILC131146:ILC131147 IUY131146:IUY131147 JEU131146:JEU131147 JOQ131146:JOQ131147 JYM131146:JYM131147 KII131146:KII131147 KSE131146:KSE131147 LCA131146:LCA131147 LLW131146:LLW131147 LVS131146:LVS131147 MFO131146:MFO131147 MPK131146:MPK131147 MZG131146:MZG131147 NJC131146:NJC131147 NSY131146:NSY131147 OCU131146:OCU131147 OMQ131146:OMQ131147 OWM131146:OWM131147 PGI131146:PGI131147 PQE131146:PQE131147 QAA131146:QAA131147 QJW131146:QJW131147 QTS131146:QTS131147 RDO131146:RDO131147 RNK131146:RNK131147 RXG131146:RXG131147 SHC131146:SHC131147 SQY131146:SQY131147 TAU131146:TAU131147 TKQ131146:TKQ131147 TUM131146:TUM131147 UEI131146:UEI131147 UOE131146:UOE131147 UYA131146:UYA131147 VHW131146:VHW131147 VRS131146:VRS131147 WBO131146:WBO131147 WLK131146:WLK131147 WVG131146:WVG131147 A196682:A196683 IU196682:IU196683 SQ196682:SQ196683 ACM196682:ACM196683 AMI196682:AMI196683 AWE196682:AWE196683 BGA196682:BGA196683 BPW196682:BPW196683 BZS196682:BZS196683 CJO196682:CJO196683 CTK196682:CTK196683 DDG196682:DDG196683 DNC196682:DNC196683 DWY196682:DWY196683 EGU196682:EGU196683 EQQ196682:EQQ196683 FAM196682:FAM196683 FKI196682:FKI196683 FUE196682:FUE196683 GEA196682:GEA196683 GNW196682:GNW196683 GXS196682:GXS196683 HHO196682:HHO196683 HRK196682:HRK196683 IBG196682:IBG196683 ILC196682:ILC196683 IUY196682:IUY196683 JEU196682:JEU196683 JOQ196682:JOQ196683 JYM196682:JYM196683 KII196682:KII196683 KSE196682:KSE196683 LCA196682:LCA196683 LLW196682:LLW196683 LVS196682:LVS196683 MFO196682:MFO196683 MPK196682:MPK196683 MZG196682:MZG196683 NJC196682:NJC196683 NSY196682:NSY196683 OCU196682:OCU196683 OMQ196682:OMQ196683 OWM196682:OWM196683 PGI196682:PGI196683 PQE196682:PQE196683 QAA196682:QAA196683 QJW196682:QJW196683 QTS196682:QTS196683 RDO196682:RDO196683 RNK196682:RNK196683 RXG196682:RXG196683 SHC196682:SHC196683 SQY196682:SQY196683 TAU196682:TAU196683 TKQ196682:TKQ196683 TUM196682:TUM196683 UEI196682:UEI196683 UOE196682:UOE196683 UYA196682:UYA196683 VHW196682:VHW196683 VRS196682:VRS196683 WBO196682:WBO196683 WLK196682:WLK196683 WVG196682:WVG196683 A262218:A262219 IU262218:IU262219 SQ262218:SQ262219 ACM262218:ACM262219 AMI262218:AMI262219 AWE262218:AWE262219 BGA262218:BGA262219 BPW262218:BPW262219 BZS262218:BZS262219 CJO262218:CJO262219 CTK262218:CTK262219 DDG262218:DDG262219 DNC262218:DNC262219 DWY262218:DWY262219 EGU262218:EGU262219 EQQ262218:EQQ262219 FAM262218:FAM262219 FKI262218:FKI262219 FUE262218:FUE262219 GEA262218:GEA262219 GNW262218:GNW262219 GXS262218:GXS262219 HHO262218:HHO262219 HRK262218:HRK262219 IBG262218:IBG262219 ILC262218:ILC262219 IUY262218:IUY262219 JEU262218:JEU262219 JOQ262218:JOQ262219 JYM262218:JYM262219 KII262218:KII262219 KSE262218:KSE262219 LCA262218:LCA262219 LLW262218:LLW262219 LVS262218:LVS262219 MFO262218:MFO262219 MPK262218:MPK262219 MZG262218:MZG262219 NJC262218:NJC262219 NSY262218:NSY262219 OCU262218:OCU262219 OMQ262218:OMQ262219 OWM262218:OWM262219 PGI262218:PGI262219 PQE262218:PQE262219 QAA262218:QAA262219 QJW262218:QJW262219 QTS262218:QTS262219 RDO262218:RDO262219 RNK262218:RNK262219 RXG262218:RXG262219 SHC262218:SHC262219 SQY262218:SQY262219 TAU262218:TAU262219 TKQ262218:TKQ262219 TUM262218:TUM262219 UEI262218:UEI262219 UOE262218:UOE262219 UYA262218:UYA262219 VHW262218:VHW262219 VRS262218:VRS262219 WBO262218:WBO262219 WLK262218:WLK262219 WVG262218:WVG262219 A327754:A327755 IU327754:IU327755 SQ327754:SQ327755 ACM327754:ACM327755 AMI327754:AMI327755 AWE327754:AWE327755 BGA327754:BGA327755 BPW327754:BPW327755 BZS327754:BZS327755 CJO327754:CJO327755 CTK327754:CTK327755 DDG327754:DDG327755 DNC327754:DNC327755 DWY327754:DWY327755 EGU327754:EGU327755 EQQ327754:EQQ327755 FAM327754:FAM327755 FKI327754:FKI327755 FUE327754:FUE327755 GEA327754:GEA327755 GNW327754:GNW327755 GXS327754:GXS327755 HHO327754:HHO327755 HRK327754:HRK327755 IBG327754:IBG327755 ILC327754:ILC327755 IUY327754:IUY327755 JEU327754:JEU327755 JOQ327754:JOQ327755 JYM327754:JYM327755 KII327754:KII327755 KSE327754:KSE327755 LCA327754:LCA327755 LLW327754:LLW327755 LVS327754:LVS327755 MFO327754:MFO327755 MPK327754:MPK327755 MZG327754:MZG327755 NJC327754:NJC327755 NSY327754:NSY327755 OCU327754:OCU327755 OMQ327754:OMQ327755 OWM327754:OWM327755 PGI327754:PGI327755 PQE327754:PQE327755 QAA327754:QAA327755 QJW327754:QJW327755 QTS327754:QTS327755 RDO327754:RDO327755 RNK327754:RNK327755 RXG327754:RXG327755 SHC327754:SHC327755 SQY327754:SQY327755 TAU327754:TAU327755 TKQ327754:TKQ327755 TUM327754:TUM327755 UEI327754:UEI327755 UOE327754:UOE327755 UYA327754:UYA327755 VHW327754:VHW327755 VRS327754:VRS327755 WBO327754:WBO327755 WLK327754:WLK327755 WVG327754:WVG327755 A393290:A393291 IU393290:IU393291 SQ393290:SQ393291 ACM393290:ACM393291 AMI393290:AMI393291 AWE393290:AWE393291 BGA393290:BGA393291 BPW393290:BPW393291 BZS393290:BZS393291 CJO393290:CJO393291 CTK393290:CTK393291 DDG393290:DDG393291 DNC393290:DNC393291 DWY393290:DWY393291 EGU393290:EGU393291 EQQ393290:EQQ393291 FAM393290:FAM393291 FKI393290:FKI393291 FUE393290:FUE393291 GEA393290:GEA393291 GNW393290:GNW393291 GXS393290:GXS393291 HHO393290:HHO393291 HRK393290:HRK393291 IBG393290:IBG393291 ILC393290:ILC393291 IUY393290:IUY393291 JEU393290:JEU393291 JOQ393290:JOQ393291 JYM393290:JYM393291 KII393290:KII393291 KSE393290:KSE393291 LCA393290:LCA393291 LLW393290:LLW393291 LVS393290:LVS393291 MFO393290:MFO393291 MPK393290:MPK393291 MZG393290:MZG393291 NJC393290:NJC393291 NSY393290:NSY393291 OCU393290:OCU393291 OMQ393290:OMQ393291 OWM393290:OWM393291 PGI393290:PGI393291 PQE393290:PQE393291 QAA393290:QAA393291 QJW393290:QJW393291 QTS393290:QTS393291 RDO393290:RDO393291 RNK393290:RNK393291 RXG393290:RXG393291 SHC393290:SHC393291 SQY393290:SQY393291 TAU393290:TAU393291 TKQ393290:TKQ393291 TUM393290:TUM393291 UEI393290:UEI393291 UOE393290:UOE393291 UYA393290:UYA393291 VHW393290:VHW393291 VRS393290:VRS393291 WBO393290:WBO393291 WLK393290:WLK393291 WVG393290:WVG393291 A458826:A458827 IU458826:IU458827 SQ458826:SQ458827 ACM458826:ACM458827 AMI458826:AMI458827 AWE458826:AWE458827 BGA458826:BGA458827 BPW458826:BPW458827 BZS458826:BZS458827 CJO458826:CJO458827 CTK458826:CTK458827 DDG458826:DDG458827 DNC458826:DNC458827 DWY458826:DWY458827 EGU458826:EGU458827 EQQ458826:EQQ458827 FAM458826:FAM458827 FKI458826:FKI458827 FUE458826:FUE458827 GEA458826:GEA458827 GNW458826:GNW458827 GXS458826:GXS458827 HHO458826:HHO458827 HRK458826:HRK458827 IBG458826:IBG458827 ILC458826:ILC458827 IUY458826:IUY458827 JEU458826:JEU458827 JOQ458826:JOQ458827 JYM458826:JYM458827 KII458826:KII458827 KSE458826:KSE458827 LCA458826:LCA458827 LLW458826:LLW458827 LVS458826:LVS458827 MFO458826:MFO458827 MPK458826:MPK458827 MZG458826:MZG458827 NJC458826:NJC458827 NSY458826:NSY458827 OCU458826:OCU458827 OMQ458826:OMQ458827 OWM458826:OWM458827 PGI458826:PGI458827 PQE458826:PQE458827 QAA458826:QAA458827 QJW458826:QJW458827 QTS458826:QTS458827 RDO458826:RDO458827 RNK458826:RNK458827 RXG458826:RXG458827 SHC458826:SHC458827 SQY458826:SQY458827 TAU458826:TAU458827 TKQ458826:TKQ458827 TUM458826:TUM458827 UEI458826:UEI458827 UOE458826:UOE458827 UYA458826:UYA458827 VHW458826:VHW458827 VRS458826:VRS458827 WBO458826:WBO458827 WLK458826:WLK458827 WVG458826:WVG458827 A524362:A524363 IU524362:IU524363 SQ524362:SQ524363 ACM524362:ACM524363 AMI524362:AMI524363 AWE524362:AWE524363 BGA524362:BGA524363 BPW524362:BPW524363 BZS524362:BZS524363 CJO524362:CJO524363 CTK524362:CTK524363 DDG524362:DDG524363 DNC524362:DNC524363 DWY524362:DWY524363 EGU524362:EGU524363 EQQ524362:EQQ524363 FAM524362:FAM524363 FKI524362:FKI524363 FUE524362:FUE524363 GEA524362:GEA524363 GNW524362:GNW524363 GXS524362:GXS524363 HHO524362:HHO524363 HRK524362:HRK524363 IBG524362:IBG524363 ILC524362:ILC524363 IUY524362:IUY524363 JEU524362:JEU524363 JOQ524362:JOQ524363 JYM524362:JYM524363 KII524362:KII524363 KSE524362:KSE524363 LCA524362:LCA524363 LLW524362:LLW524363 LVS524362:LVS524363 MFO524362:MFO524363 MPK524362:MPK524363 MZG524362:MZG524363 NJC524362:NJC524363 NSY524362:NSY524363 OCU524362:OCU524363 OMQ524362:OMQ524363 OWM524362:OWM524363 PGI524362:PGI524363 PQE524362:PQE524363 QAA524362:QAA524363 QJW524362:QJW524363 QTS524362:QTS524363 RDO524362:RDO524363 RNK524362:RNK524363 RXG524362:RXG524363 SHC524362:SHC524363 SQY524362:SQY524363 TAU524362:TAU524363 TKQ524362:TKQ524363 TUM524362:TUM524363 UEI524362:UEI524363 UOE524362:UOE524363 UYA524362:UYA524363 VHW524362:VHW524363 VRS524362:VRS524363 WBO524362:WBO524363 WLK524362:WLK524363 WVG524362:WVG524363 A589898:A589899 IU589898:IU589899 SQ589898:SQ589899 ACM589898:ACM589899 AMI589898:AMI589899 AWE589898:AWE589899 BGA589898:BGA589899 BPW589898:BPW589899 BZS589898:BZS589899 CJO589898:CJO589899 CTK589898:CTK589899 DDG589898:DDG589899 DNC589898:DNC589899 DWY589898:DWY589899 EGU589898:EGU589899 EQQ589898:EQQ589899 FAM589898:FAM589899 FKI589898:FKI589899 FUE589898:FUE589899 GEA589898:GEA589899 GNW589898:GNW589899 GXS589898:GXS589899 HHO589898:HHO589899 HRK589898:HRK589899 IBG589898:IBG589899 ILC589898:ILC589899 IUY589898:IUY589899 JEU589898:JEU589899 JOQ589898:JOQ589899 JYM589898:JYM589899 KII589898:KII589899 KSE589898:KSE589899 LCA589898:LCA589899 LLW589898:LLW589899 LVS589898:LVS589899 MFO589898:MFO589899 MPK589898:MPK589899 MZG589898:MZG589899 NJC589898:NJC589899 NSY589898:NSY589899 OCU589898:OCU589899 OMQ589898:OMQ589899 OWM589898:OWM589899 PGI589898:PGI589899 PQE589898:PQE589899 QAA589898:QAA589899 QJW589898:QJW589899 QTS589898:QTS589899 RDO589898:RDO589899 RNK589898:RNK589899 RXG589898:RXG589899 SHC589898:SHC589899 SQY589898:SQY589899 TAU589898:TAU589899 TKQ589898:TKQ589899 TUM589898:TUM589899 UEI589898:UEI589899 UOE589898:UOE589899 UYA589898:UYA589899 VHW589898:VHW589899 VRS589898:VRS589899 WBO589898:WBO589899 WLK589898:WLK589899 WVG589898:WVG589899 A655434:A655435 IU655434:IU655435 SQ655434:SQ655435 ACM655434:ACM655435 AMI655434:AMI655435 AWE655434:AWE655435 BGA655434:BGA655435 BPW655434:BPW655435 BZS655434:BZS655435 CJO655434:CJO655435 CTK655434:CTK655435 DDG655434:DDG655435 DNC655434:DNC655435 DWY655434:DWY655435 EGU655434:EGU655435 EQQ655434:EQQ655435 FAM655434:FAM655435 FKI655434:FKI655435 FUE655434:FUE655435 GEA655434:GEA655435 GNW655434:GNW655435 GXS655434:GXS655435 HHO655434:HHO655435 HRK655434:HRK655435 IBG655434:IBG655435 ILC655434:ILC655435 IUY655434:IUY655435 JEU655434:JEU655435 JOQ655434:JOQ655435 JYM655434:JYM655435 KII655434:KII655435 KSE655434:KSE655435 LCA655434:LCA655435 LLW655434:LLW655435 LVS655434:LVS655435 MFO655434:MFO655435 MPK655434:MPK655435 MZG655434:MZG655435 NJC655434:NJC655435 NSY655434:NSY655435 OCU655434:OCU655435 OMQ655434:OMQ655435 OWM655434:OWM655435 PGI655434:PGI655435 PQE655434:PQE655435 QAA655434:QAA655435 QJW655434:QJW655435 QTS655434:QTS655435 RDO655434:RDO655435 RNK655434:RNK655435 RXG655434:RXG655435 SHC655434:SHC655435 SQY655434:SQY655435 TAU655434:TAU655435 TKQ655434:TKQ655435 TUM655434:TUM655435 UEI655434:UEI655435 UOE655434:UOE655435 UYA655434:UYA655435 VHW655434:VHW655435 VRS655434:VRS655435 WBO655434:WBO655435 WLK655434:WLK655435 WVG655434:WVG655435 A720970:A720971 IU720970:IU720971 SQ720970:SQ720971 ACM720970:ACM720971 AMI720970:AMI720971 AWE720970:AWE720971 BGA720970:BGA720971 BPW720970:BPW720971 BZS720970:BZS720971 CJO720970:CJO720971 CTK720970:CTK720971 DDG720970:DDG720971 DNC720970:DNC720971 DWY720970:DWY720971 EGU720970:EGU720971 EQQ720970:EQQ720971 FAM720970:FAM720971 FKI720970:FKI720971 FUE720970:FUE720971 GEA720970:GEA720971 GNW720970:GNW720971 GXS720970:GXS720971 HHO720970:HHO720971 HRK720970:HRK720971 IBG720970:IBG720971 ILC720970:ILC720971 IUY720970:IUY720971 JEU720970:JEU720971 JOQ720970:JOQ720971 JYM720970:JYM720971 KII720970:KII720971 KSE720970:KSE720971 LCA720970:LCA720971 LLW720970:LLW720971 LVS720970:LVS720971 MFO720970:MFO720971 MPK720970:MPK720971 MZG720970:MZG720971 NJC720970:NJC720971 NSY720970:NSY720971 OCU720970:OCU720971 OMQ720970:OMQ720971 OWM720970:OWM720971 PGI720970:PGI720971 PQE720970:PQE720971 QAA720970:QAA720971 QJW720970:QJW720971 QTS720970:QTS720971 RDO720970:RDO720971 RNK720970:RNK720971 RXG720970:RXG720971 SHC720970:SHC720971 SQY720970:SQY720971 TAU720970:TAU720971 TKQ720970:TKQ720971 TUM720970:TUM720971 UEI720970:UEI720971 UOE720970:UOE720971 UYA720970:UYA720971 VHW720970:VHW720971 VRS720970:VRS720971 WBO720970:WBO720971 WLK720970:WLK720971 WVG720970:WVG720971 A786506:A786507 IU786506:IU786507 SQ786506:SQ786507 ACM786506:ACM786507 AMI786506:AMI786507 AWE786506:AWE786507 BGA786506:BGA786507 BPW786506:BPW786507 BZS786506:BZS786507 CJO786506:CJO786507 CTK786506:CTK786507 DDG786506:DDG786507 DNC786506:DNC786507 DWY786506:DWY786507 EGU786506:EGU786507 EQQ786506:EQQ786507 FAM786506:FAM786507 FKI786506:FKI786507 FUE786506:FUE786507 GEA786506:GEA786507 GNW786506:GNW786507 GXS786506:GXS786507 HHO786506:HHO786507 HRK786506:HRK786507 IBG786506:IBG786507 ILC786506:ILC786507 IUY786506:IUY786507 JEU786506:JEU786507 JOQ786506:JOQ786507 JYM786506:JYM786507 KII786506:KII786507 KSE786506:KSE786507 LCA786506:LCA786507 LLW786506:LLW786507 LVS786506:LVS786507 MFO786506:MFO786507 MPK786506:MPK786507 MZG786506:MZG786507 NJC786506:NJC786507 NSY786506:NSY786507 OCU786506:OCU786507 OMQ786506:OMQ786507 OWM786506:OWM786507 PGI786506:PGI786507 PQE786506:PQE786507 QAA786506:QAA786507 QJW786506:QJW786507 QTS786506:QTS786507 RDO786506:RDO786507 RNK786506:RNK786507 RXG786506:RXG786507 SHC786506:SHC786507 SQY786506:SQY786507 TAU786506:TAU786507 TKQ786506:TKQ786507 TUM786506:TUM786507 UEI786506:UEI786507 UOE786506:UOE786507 UYA786506:UYA786507 VHW786506:VHW786507 VRS786506:VRS786507 WBO786506:WBO786507 WLK786506:WLK786507 WVG786506:WVG786507 A852042:A852043 IU852042:IU852043 SQ852042:SQ852043 ACM852042:ACM852043 AMI852042:AMI852043 AWE852042:AWE852043 BGA852042:BGA852043 BPW852042:BPW852043 BZS852042:BZS852043 CJO852042:CJO852043 CTK852042:CTK852043 DDG852042:DDG852043 DNC852042:DNC852043 DWY852042:DWY852043 EGU852042:EGU852043 EQQ852042:EQQ852043 FAM852042:FAM852043 FKI852042:FKI852043 FUE852042:FUE852043 GEA852042:GEA852043 GNW852042:GNW852043 GXS852042:GXS852043 HHO852042:HHO852043 HRK852042:HRK852043 IBG852042:IBG852043 ILC852042:ILC852043 IUY852042:IUY852043 JEU852042:JEU852043 JOQ852042:JOQ852043 JYM852042:JYM852043 KII852042:KII852043 KSE852042:KSE852043 LCA852042:LCA852043 LLW852042:LLW852043 LVS852042:LVS852043 MFO852042:MFO852043 MPK852042:MPK852043 MZG852042:MZG852043 NJC852042:NJC852043 NSY852042:NSY852043 OCU852042:OCU852043 OMQ852042:OMQ852043 OWM852042:OWM852043 PGI852042:PGI852043 PQE852042:PQE852043 QAA852042:QAA852043 QJW852042:QJW852043 QTS852042:QTS852043 RDO852042:RDO852043 RNK852042:RNK852043 RXG852042:RXG852043 SHC852042:SHC852043 SQY852042:SQY852043 TAU852042:TAU852043 TKQ852042:TKQ852043 TUM852042:TUM852043 UEI852042:UEI852043 UOE852042:UOE852043 UYA852042:UYA852043 VHW852042:VHW852043 VRS852042:VRS852043 WBO852042:WBO852043 WLK852042:WLK852043 WVG852042:WVG852043 A917578:A917579 IU917578:IU917579 SQ917578:SQ917579 ACM917578:ACM917579 AMI917578:AMI917579 AWE917578:AWE917579 BGA917578:BGA917579 BPW917578:BPW917579 BZS917578:BZS917579 CJO917578:CJO917579 CTK917578:CTK917579 DDG917578:DDG917579 DNC917578:DNC917579 DWY917578:DWY917579 EGU917578:EGU917579 EQQ917578:EQQ917579 FAM917578:FAM917579 FKI917578:FKI917579 FUE917578:FUE917579 GEA917578:GEA917579 GNW917578:GNW917579 GXS917578:GXS917579 HHO917578:HHO917579 HRK917578:HRK917579 IBG917578:IBG917579 ILC917578:ILC917579 IUY917578:IUY917579 JEU917578:JEU917579 JOQ917578:JOQ917579 JYM917578:JYM917579 KII917578:KII917579 KSE917578:KSE917579 LCA917578:LCA917579 LLW917578:LLW917579 LVS917578:LVS917579 MFO917578:MFO917579 MPK917578:MPK917579 MZG917578:MZG917579 NJC917578:NJC917579 NSY917578:NSY917579 OCU917578:OCU917579 OMQ917578:OMQ917579 OWM917578:OWM917579 PGI917578:PGI917579 PQE917578:PQE917579 QAA917578:QAA917579 QJW917578:QJW917579 QTS917578:QTS917579 RDO917578:RDO917579 RNK917578:RNK917579 RXG917578:RXG917579 SHC917578:SHC917579 SQY917578:SQY917579 TAU917578:TAU917579 TKQ917578:TKQ917579 TUM917578:TUM917579 UEI917578:UEI917579 UOE917578:UOE917579 UYA917578:UYA917579 VHW917578:VHW917579 VRS917578:VRS917579 WBO917578:WBO917579 WLK917578:WLK917579 WVG917578:WVG917579 A983114:A983115 IU983114:IU983115 SQ983114:SQ983115 ACM983114:ACM983115 AMI983114:AMI983115 AWE983114:AWE983115 BGA983114:BGA983115 BPW983114:BPW983115 BZS983114:BZS983115 CJO983114:CJO983115 CTK983114:CTK983115 DDG983114:DDG983115 DNC983114:DNC983115 DWY983114:DWY983115 EGU983114:EGU983115 EQQ983114:EQQ983115 FAM983114:FAM983115 FKI983114:FKI983115 FUE983114:FUE983115 GEA983114:GEA983115 GNW983114:GNW983115 GXS983114:GXS983115 HHO983114:HHO983115 HRK983114:HRK983115 IBG983114:IBG983115 ILC983114:ILC983115 IUY983114:IUY983115 JEU983114:JEU983115 JOQ983114:JOQ983115 JYM983114:JYM983115 KII983114:KII983115 KSE983114:KSE983115 LCA983114:LCA983115 LLW983114:LLW983115 LVS983114:LVS983115 MFO983114:MFO983115 MPK983114:MPK983115 MZG983114:MZG983115 NJC983114:NJC983115 NSY983114:NSY983115 OCU983114:OCU983115 OMQ983114:OMQ983115 OWM983114:OWM983115 PGI983114:PGI983115 PQE983114:PQE983115 QAA983114:QAA983115 QJW983114:QJW983115 QTS983114:QTS983115 RDO983114:RDO983115 RNK983114:RNK983115 RXG983114:RXG983115 SHC983114:SHC983115 SQY983114:SQY983115 TAU983114:TAU983115 TKQ983114:TKQ983115 TUM983114:TUM983115 UEI983114:UEI983115 UOE983114:UOE983115 UYA983114:UYA983115 VHW983114:VHW983115 VRS983114:VRS983115 WBO983114:WBO983115 WLK983114:WLK983115 WVG983114:WVG983115 A164:A169 IU164:IU169 SQ164:SQ169 ACM164:ACM169 AMI164:AMI169 AWE164:AWE169 BGA164:BGA169 BPW164:BPW169 BZS164:BZS169 CJO164:CJO169 CTK164:CTK169 DDG164:DDG169 DNC164:DNC169 DWY164:DWY169 EGU164:EGU169 EQQ164:EQQ169 FAM164:FAM169 FKI164:FKI169 FUE164:FUE169 GEA164:GEA169 GNW164:GNW169 GXS164:GXS169 HHO164:HHO169 HRK164:HRK169 IBG164:IBG169 ILC164:ILC169 IUY164:IUY169 JEU164:JEU169 JOQ164:JOQ169 JYM164:JYM169 KII164:KII169 KSE164:KSE169 LCA164:LCA169 LLW164:LLW169 LVS164:LVS169 MFO164:MFO169 MPK164:MPK169 MZG164:MZG169 NJC164:NJC169 NSY164:NSY169 OCU164:OCU169 OMQ164:OMQ169 OWM164:OWM169 PGI164:PGI169 PQE164:PQE169 QAA164:QAA169 QJW164:QJW169 QTS164:QTS169 RDO164:RDO169 RNK164:RNK169 RXG164:RXG169 SHC164:SHC169 SQY164:SQY169 TAU164:TAU169 TKQ164:TKQ169 TUM164:TUM169 UEI164:UEI169 UOE164:UOE169 UYA164:UYA169 VHW164:VHW169 VRS164:VRS169 WBO164:WBO169 WLK164:WLK169 WVG164:WVG169 A65603:A65608 IU65603:IU65608 SQ65603:SQ65608 ACM65603:ACM65608 AMI65603:AMI65608 AWE65603:AWE65608 BGA65603:BGA65608 BPW65603:BPW65608 BZS65603:BZS65608 CJO65603:CJO65608 CTK65603:CTK65608 DDG65603:DDG65608 DNC65603:DNC65608 DWY65603:DWY65608 EGU65603:EGU65608 EQQ65603:EQQ65608 FAM65603:FAM65608 FKI65603:FKI65608 FUE65603:FUE65608 GEA65603:GEA65608 GNW65603:GNW65608 GXS65603:GXS65608 HHO65603:HHO65608 HRK65603:HRK65608 IBG65603:IBG65608 ILC65603:ILC65608 IUY65603:IUY65608 JEU65603:JEU65608 JOQ65603:JOQ65608 JYM65603:JYM65608 KII65603:KII65608 KSE65603:KSE65608 LCA65603:LCA65608 LLW65603:LLW65608 LVS65603:LVS65608 MFO65603:MFO65608 MPK65603:MPK65608 MZG65603:MZG65608 NJC65603:NJC65608 NSY65603:NSY65608 OCU65603:OCU65608 OMQ65603:OMQ65608 OWM65603:OWM65608 PGI65603:PGI65608 PQE65603:PQE65608 QAA65603:QAA65608 QJW65603:QJW65608 QTS65603:QTS65608 RDO65603:RDO65608 RNK65603:RNK65608 RXG65603:RXG65608 SHC65603:SHC65608 SQY65603:SQY65608 TAU65603:TAU65608 TKQ65603:TKQ65608 TUM65603:TUM65608 UEI65603:UEI65608 UOE65603:UOE65608 UYA65603:UYA65608 VHW65603:VHW65608 VRS65603:VRS65608 WBO65603:WBO65608 WLK65603:WLK65608 WVG65603:WVG65608 A131139:A131144 IU131139:IU131144 SQ131139:SQ131144 ACM131139:ACM131144 AMI131139:AMI131144 AWE131139:AWE131144 BGA131139:BGA131144 BPW131139:BPW131144 BZS131139:BZS131144 CJO131139:CJO131144 CTK131139:CTK131144 DDG131139:DDG131144 DNC131139:DNC131144 DWY131139:DWY131144 EGU131139:EGU131144 EQQ131139:EQQ131144 FAM131139:FAM131144 FKI131139:FKI131144 FUE131139:FUE131144 GEA131139:GEA131144 GNW131139:GNW131144 GXS131139:GXS131144 HHO131139:HHO131144 HRK131139:HRK131144 IBG131139:IBG131144 ILC131139:ILC131144 IUY131139:IUY131144 JEU131139:JEU131144 JOQ131139:JOQ131144 JYM131139:JYM131144 KII131139:KII131144 KSE131139:KSE131144 LCA131139:LCA131144 LLW131139:LLW131144 LVS131139:LVS131144 MFO131139:MFO131144 MPK131139:MPK131144 MZG131139:MZG131144 NJC131139:NJC131144 NSY131139:NSY131144 OCU131139:OCU131144 OMQ131139:OMQ131144 OWM131139:OWM131144 PGI131139:PGI131144 PQE131139:PQE131144 QAA131139:QAA131144 QJW131139:QJW131144 QTS131139:QTS131144 RDO131139:RDO131144 RNK131139:RNK131144 RXG131139:RXG131144 SHC131139:SHC131144 SQY131139:SQY131144 TAU131139:TAU131144 TKQ131139:TKQ131144 TUM131139:TUM131144 UEI131139:UEI131144 UOE131139:UOE131144 UYA131139:UYA131144 VHW131139:VHW131144 VRS131139:VRS131144 WBO131139:WBO131144 WLK131139:WLK131144 WVG131139:WVG131144 A196675:A196680 IU196675:IU196680 SQ196675:SQ196680 ACM196675:ACM196680 AMI196675:AMI196680 AWE196675:AWE196680 BGA196675:BGA196680 BPW196675:BPW196680 BZS196675:BZS196680 CJO196675:CJO196680 CTK196675:CTK196680 DDG196675:DDG196680 DNC196675:DNC196680 DWY196675:DWY196680 EGU196675:EGU196680 EQQ196675:EQQ196680 FAM196675:FAM196680 FKI196675:FKI196680 FUE196675:FUE196680 GEA196675:GEA196680 GNW196675:GNW196680 GXS196675:GXS196680 HHO196675:HHO196680 HRK196675:HRK196680 IBG196675:IBG196680 ILC196675:ILC196680 IUY196675:IUY196680 JEU196675:JEU196680 JOQ196675:JOQ196680 JYM196675:JYM196680 KII196675:KII196680 KSE196675:KSE196680 LCA196675:LCA196680 LLW196675:LLW196680 LVS196675:LVS196680 MFO196675:MFO196680 MPK196675:MPK196680 MZG196675:MZG196680 NJC196675:NJC196680 NSY196675:NSY196680 OCU196675:OCU196680 OMQ196675:OMQ196680 OWM196675:OWM196680 PGI196675:PGI196680 PQE196675:PQE196680 QAA196675:QAA196680 QJW196675:QJW196680 QTS196675:QTS196680 RDO196675:RDO196680 RNK196675:RNK196680 RXG196675:RXG196680 SHC196675:SHC196680 SQY196675:SQY196680 TAU196675:TAU196680 TKQ196675:TKQ196680 TUM196675:TUM196680 UEI196675:UEI196680 UOE196675:UOE196680 UYA196675:UYA196680 VHW196675:VHW196680 VRS196675:VRS196680 WBO196675:WBO196680 WLK196675:WLK196680 WVG196675:WVG196680 A262211:A262216 IU262211:IU262216 SQ262211:SQ262216 ACM262211:ACM262216 AMI262211:AMI262216 AWE262211:AWE262216 BGA262211:BGA262216 BPW262211:BPW262216 BZS262211:BZS262216 CJO262211:CJO262216 CTK262211:CTK262216 DDG262211:DDG262216 DNC262211:DNC262216 DWY262211:DWY262216 EGU262211:EGU262216 EQQ262211:EQQ262216 FAM262211:FAM262216 FKI262211:FKI262216 FUE262211:FUE262216 GEA262211:GEA262216 GNW262211:GNW262216 GXS262211:GXS262216 HHO262211:HHO262216 HRK262211:HRK262216 IBG262211:IBG262216 ILC262211:ILC262216 IUY262211:IUY262216 JEU262211:JEU262216 JOQ262211:JOQ262216 JYM262211:JYM262216 KII262211:KII262216 KSE262211:KSE262216 LCA262211:LCA262216 LLW262211:LLW262216 LVS262211:LVS262216 MFO262211:MFO262216 MPK262211:MPK262216 MZG262211:MZG262216 NJC262211:NJC262216 NSY262211:NSY262216 OCU262211:OCU262216 OMQ262211:OMQ262216 OWM262211:OWM262216 PGI262211:PGI262216 PQE262211:PQE262216 QAA262211:QAA262216 QJW262211:QJW262216 QTS262211:QTS262216 RDO262211:RDO262216 RNK262211:RNK262216 RXG262211:RXG262216 SHC262211:SHC262216 SQY262211:SQY262216 TAU262211:TAU262216 TKQ262211:TKQ262216 TUM262211:TUM262216 UEI262211:UEI262216 UOE262211:UOE262216 UYA262211:UYA262216 VHW262211:VHW262216 VRS262211:VRS262216 WBO262211:WBO262216 WLK262211:WLK262216 WVG262211:WVG262216 A327747:A327752 IU327747:IU327752 SQ327747:SQ327752 ACM327747:ACM327752 AMI327747:AMI327752 AWE327747:AWE327752 BGA327747:BGA327752 BPW327747:BPW327752 BZS327747:BZS327752 CJO327747:CJO327752 CTK327747:CTK327752 DDG327747:DDG327752 DNC327747:DNC327752 DWY327747:DWY327752 EGU327747:EGU327752 EQQ327747:EQQ327752 FAM327747:FAM327752 FKI327747:FKI327752 FUE327747:FUE327752 GEA327747:GEA327752 GNW327747:GNW327752 GXS327747:GXS327752 HHO327747:HHO327752 HRK327747:HRK327752 IBG327747:IBG327752 ILC327747:ILC327752 IUY327747:IUY327752 JEU327747:JEU327752 JOQ327747:JOQ327752 JYM327747:JYM327752 KII327747:KII327752 KSE327747:KSE327752 LCA327747:LCA327752 LLW327747:LLW327752 LVS327747:LVS327752 MFO327747:MFO327752 MPK327747:MPK327752 MZG327747:MZG327752 NJC327747:NJC327752 NSY327747:NSY327752 OCU327747:OCU327752 OMQ327747:OMQ327752 OWM327747:OWM327752 PGI327747:PGI327752 PQE327747:PQE327752 QAA327747:QAA327752 QJW327747:QJW327752 QTS327747:QTS327752 RDO327747:RDO327752 RNK327747:RNK327752 RXG327747:RXG327752 SHC327747:SHC327752 SQY327747:SQY327752 TAU327747:TAU327752 TKQ327747:TKQ327752 TUM327747:TUM327752 UEI327747:UEI327752 UOE327747:UOE327752 UYA327747:UYA327752 VHW327747:VHW327752 VRS327747:VRS327752 WBO327747:WBO327752 WLK327747:WLK327752 WVG327747:WVG327752 A393283:A393288 IU393283:IU393288 SQ393283:SQ393288 ACM393283:ACM393288 AMI393283:AMI393288 AWE393283:AWE393288 BGA393283:BGA393288 BPW393283:BPW393288 BZS393283:BZS393288 CJO393283:CJO393288 CTK393283:CTK393288 DDG393283:DDG393288 DNC393283:DNC393288 DWY393283:DWY393288 EGU393283:EGU393288 EQQ393283:EQQ393288 FAM393283:FAM393288 FKI393283:FKI393288 FUE393283:FUE393288 GEA393283:GEA393288 GNW393283:GNW393288 GXS393283:GXS393288 HHO393283:HHO393288 HRK393283:HRK393288 IBG393283:IBG393288 ILC393283:ILC393288 IUY393283:IUY393288 JEU393283:JEU393288 JOQ393283:JOQ393288 JYM393283:JYM393288 KII393283:KII393288 KSE393283:KSE393288 LCA393283:LCA393288 LLW393283:LLW393288 LVS393283:LVS393288 MFO393283:MFO393288 MPK393283:MPK393288 MZG393283:MZG393288 NJC393283:NJC393288 NSY393283:NSY393288 OCU393283:OCU393288 OMQ393283:OMQ393288 OWM393283:OWM393288 PGI393283:PGI393288 PQE393283:PQE393288 QAA393283:QAA393288 QJW393283:QJW393288 QTS393283:QTS393288 RDO393283:RDO393288 RNK393283:RNK393288 RXG393283:RXG393288 SHC393283:SHC393288 SQY393283:SQY393288 TAU393283:TAU393288 TKQ393283:TKQ393288 TUM393283:TUM393288 UEI393283:UEI393288 UOE393283:UOE393288 UYA393283:UYA393288 VHW393283:VHW393288 VRS393283:VRS393288 WBO393283:WBO393288 WLK393283:WLK393288 WVG393283:WVG393288 A458819:A458824 IU458819:IU458824 SQ458819:SQ458824 ACM458819:ACM458824 AMI458819:AMI458824 AWE458819:AWE458824 BGA458819:BGA458824 BPW458819:BPW458824 BZS458819:BZS458824 CJO458819:CJO458824 CTK458819:CTK458824 DDG458819:DDG458824 DNC458819:DNC458824 DWY458819:DWY458824 EGU458819:EGU458824 EQQ458819:EQQ458824 FAM458819:FAM458824 FKI458819:FKI458824 FUE458819:FUE458824 GEA458819:GEA458824 GNW458819:GNW458824 GXS458819:GXS458824 HHO458819:HHO458824 HRK458819:HRK458824 IBG458819:IBG458824 ILC458819:ILC458824 IUY458819:IUY458824 JEU458819:JEU458824 JOQ458819:JOQ458824 JYM458819:JYM458824 KII458819:KII458824 KSE458819:KSE458824 LCA458819:LCA458824 LLW458819:LLW458824 LVS458819:LVS458824 MFO458819:MFO458824 MPK458819:MPK458824 MZG458819:MZG458824 NJC458819:NJC458824 NSY458819:NSY458824 OCU458819:OCU458824 OMQ458819:OMQ458824 OWM458819:OWM458824 PGI458819:PGI458824 PQE458819:PQE458824 QAA458819:QAA458824 QJW458819:QJW458824 QTS458819:QTS458824 RDO458819:RDO458824 RNK458819:RNK458824 RXG458819:RXG458824 SHC458819:SHC458824 SQY458819:SQY458824 TAU458819:TAU458824 TKQ458819:TKQ458824 TUM458819:TUM458824 UEI458819:UEI458824 UOE458819:UOE458824 UYA458819:UYA458824 VHW458819:VHW458824 VRS458819:VRS458824 WBO458819:WBO458824 WLK458819:WLK458824 WVG458819:WVG458824 A524355:A524360 IU524355:IU524360 SQ524355:SQ524360 ACM524355:ACM524360 AMI524355:AMI524360 AWE524355:AWE524360 BGA524355:BGA524360 BPW524355:BPW524360 BZS524355:BZS524360 CJO524355:CJO524360 CTK524355:CTK524360 DDG524355:DDG524360 DNC524355:DNC524360 DWY524355:DWY524360 EGU524355:EGU524360 EQQ524355:EQQ524360 FAM524355:FAM524360 FKI524355:FKI524360 FUE524355:FUE524360 GEA524355:GEA524360 GNW524355:GNW524360 GXS524355:GXS524360 HHO524355:HHO524360 HRK524355:HRK524360 IBG524355:IBG524360 ILC524355:ILC524360 IUY524355:IUY524360 JEU524355:JEU524360 JOQ524355:JOQ524360 JYM524355:JYM524360 KII524355:KII524360 KSE524355:KSE524360 LCA524355:LCA524360 LLW524355:LLW524360 LVS524355:LVS524360 MFO524355:MFO524360 MPK524355:MPK524360 MZG524355:MZG524360 NJC524355:NJC524360 NSY524355:NSY524360 OCU524355:OCU524360 OMQ524355:OMQ524360 OWM524355:OWM524360 PGI524355:PGI524360 PQE524355:PQE524360 QAA524355:QAA524360 QJW524355:QJW524360 QTS524355:QTS524360 RDO524355:RDO524360 RNK524355:RNK524360 RXG524355:RXG524360 SHC524355:SHC524360 SQY524355:SQY524360 TAU524355:TAU524360 TKQ524355:TKQ524360 TUM524355:TUM524360 UEI524355:UEI524360 UOE524355:UOE524360 UYA524355:UYA524360 VHW524355:VHW524360 VRS524355:VRS524360 WBO524355:WBO524360 WLK524355:WLK524360 WVG524355:WVG524360 A589891:A589896 IU589891:IU589896 SQ589891:SQ589896 ACM589891:ACM589896 AMI589891:AMI589896 AWE589891:AWE589896 BGA589891:BGA589896 BPW589891:BPW589896 BZS589891:BZS589896 CJO589891:CJO589896 CTK589891:CTK589896 DDG589891:DDG589896 DNC589891:DNC589896 DWY589891:DWY589896 EGU589891:EGU589896 EQQ589891:EQQ589896 FAM589891:FAM589896 FKI589891:FKI589896 FUE589891:FUE589896 GEA589891:GEA589896 GNW589891:GNW589896 GXS589891:GXS589896 HHO589891:HHO589896 HRK589891:HRK589896 IBG589891:IBG589896 ILC589891:ILC589896 IUY589891:IUY589896 JEU589891:JEU589896 JOQ589891:JOQ589896 JYM589891:JYM589896 KII589891:KII589896 KSE589891:KSE589896 LCA589891:LCA589896 LLW589891:LLW589896 LVS589891:LVS589896 MFO589891:MFO589896 MPK589891:MPK589896 MZG589891:MZG589896 NJC589891:NJC589896 NSY589891:NSY589896 OCU589891:OCU589896 OMQ589891:OMQ589896 OWM589891:OWM589896 PGI589891:PGI589896 PQE589891:PQE589896 QAA589891:QAA589896 QJW589891:QJW589896 QTS589891:QTS589896 RDO589891:RDO589896 RNK589891:RNK589896 RXG589891:RXG589896 SHC589891:SHC589896 SQY589891:SQY589896 TAU589891:TAU589896 TKQ589891:TKQ589896 TUM589891:TUM589896 UEI589891:UEI589896 UOE589891:UOE589896 UYA589891:UYA589896 VHW589891:VHW589896 VRS589891:VRS589896 WBO589891:WBO589896 WLK589891:WLK589896 WVG589891:WVG589896 A655427:A655432 IU655427:IU655432 SQ655427:SQ655432 ACM655427:ACM655432 AMI655427:AMI655432 AWE655427:AWE655432 BGA655427:BGA655432 BPW655427:BPW655432 BZS655427:BZS655432 CJO655427:CJO655432 CTK655427:CTK655432 DDG655427:DDG655432 DNC655427:DNC655432 DWY655427:DWY655432 EGU655427:EGU655432 EQQ655427:EQQ655432 FAM655427:FAM655432 FKI655427:FKI655432 FUE655427:FUE655432 GEA655427:GEA655432 GNW655427:GNW655432 GXS655427:GXS655432 HHO655427:HHO655432 HRK655427:HRK655432 IBG655427:IBG655432 ILC655427:ILC655432 IUY655427:IUY655432 JEU655427:JEU655432 JOQ655427:JOQ655432 JYM655427:JYM655432 KII655427:KII655432 KSE655427:KSE655432 LCA655427:LCA655432 LLW655427:LLW655432 LVS655427:LVS655432 MFO655427:MFO655432 MPK655427:MPK655432 MZG655427:MZG655432 NJC655427:NJC655432 NSY655427:NSY655432 OCU655427:OCU655432 OMQ655427:OMQ655432 OWM655427:OWM655432 PGI655427:PGI655432 PQE655427:PQE655432 QAA655427:QAA655432 QJW655427:QJW655432 QTS655427:QTS655432 RDO655427:RDO655432 RNK655427:RNK655432 RXG655427:RXG655432 SHC655427:SHC655432 SQY655427:SQY655432 TAU655427:TAU655432 TKQ655427:TKQ655432 TUM655427:TUM655432 UEI655427:UEI655432 UOE655427:UOE655432 UYA655427:UYA655432 VHW655427:VHW655432 VRS655427:VRS655432 WBO655427:WBO655432 WLK655427:WLK655432 WVG655427:WVG655432 A720963:A720968 IU720963:IU720968 SQ720963:SQ720968 ACM720963:ACM720968 AMI720963:AMI720968 AWE720963:AWE720968 BGA720963:BGA720968 BPW720963:BPW720968 BZS720963:BZS720968 CJO720963:CJO720968 CTK720963:CTK720968 DDG720963:DDG720968 DNC720963:DNC720968 DWY720963:DWY720968 EGU720963:EGU720968 EQQ720963:EQQ720968 FAM720963:FAM720968 FKI720963:FKI720968 FUE720963:FUE720968 GEA720963:GEA720968 GNW720963:GNW720968 GXS720963:GXS720968 HHO720963:HHO720968 HRK720963:HRK720968 IBG720963:IBG720968 ILC720963:ILC720968 IUY720963:IUY720968 JEU720963:JEU720968 JOQ720963:JOQ720968 JYM720963:JYM720968 KII720963:KII720968 KSE720963:KSE720968 LCA720963:LCA720968 LLW720963:LLW720968 LVS720963:LVS720968 MFO720963:MFO720968 MPK720963:MPK720968 MZG720963:MZG720968 NJC720963:NJC720968 NSY720963:NSY720968 OCU720963:OCU720968 OMQ720963:OMQ720968 OWM720963:OWM720968 PGI720963:PGI720968 PQE720963:PQE720968 QAA720963:QAA720968 QJW720963:QJW720968 QTS720963:QTS720968 RDO720963:RDO720968 RNK720963:RNK720968 RXG720963:RXG720968 SHC720963:SHC720968 SQY720963:SQY720968 TAU720963:TAU720968 TKQ720963:TKQ720968 TUM720963:TUM720968 UEI720963:UEI720968 UOE720963:UOE720968 UYA720963:UYA720968 VHW720963:VHW720968 VRS720963:VRS720968 WBO720963:WBO720968 WLK720963:WLK720968 WVG720963:WVG720968 A786499:A786504 IU786499:IU786504 SQ786499:SQ786504 ACM786499:ACM786504 AMI786499:AMI786504 AWE786499:AWE786504 BGA786499:BGA786504 BPW786499:BPW786504 BZS786499:BZS786504 CJO786499:CJO786504 CTK786499:CTK786504 DDG786499:DDG786504 DNC786499:DNC786504 DWY786499:DWY786504 EGU786499:EGU786504 EQQ786499:EQQ786504 FAM786499:FAM786504 FKI786499:FKI786504 FUE786499:FUE786504 GEA786499:GEA786504 GNW786499:GNW786504 GXS786499:GXS786504 HHO786499:HHO786504 HRK786499:HRK786504 IBG786499:IBG786504 ILC786499:ILC786504 IUY786499:IUY786504 JEU786499:JEU786504 JOQ786499:JOQ786504 JYM786499:JYM786504 KII786499:KII786504 KSE786499:KSE786504 LCA786499:LCA786504 LLW786499:LLW786504 LVS786499:LVS786504 MFO786499:MFO786504 MPK786499:MPK786504 MZG786499:MZG786504 NJC786499:NJC786504 NSY786499:NSY786504 OCU786499:OCU786504 OMQ786499:OMQ786504 OWM786499:OWM786504 PGI786499:PGI786504 PQE786499:PQE786504 QAA786499:QAA786504 QJW786499:QJW786504 QTS786499:QTS786504 RDO786499:RDO786504 RNK786499:RNK786504 RXG786499:RXG786504 SHC786499:SHC786504 SQY786499:SQY786504 TAU786499:TAU786504 TKQ786499:TKQ786504 TUM786499:TUM786504 UEI786499:UEI786504 UOE786499:UOE786504 UYA786499:UYA786504 VHW786499:VHW786504 VRS786499:VRS786504 WBO786499:WBO786504 WLK786499:WLK786504 WVG786499:WVG786504 A852035:A852040 IU852035:IU852040 SQ852035:SQ852040 ACM852035:ACM852040 AMI852035:AMI852040 AWE852035:AWE852040 BGA852035:BGA852040 BPW852035:BPW852040 BZS852035:BZS852040 CJO852035:CJO852040 CTK852035:CTK852040 DDG852035:DDG852040 DNC852035:DNC852040 DWY852035:DWY852040 EGU852035:EGU852040 EQQ852035:EQQ852040 FAM852035:FAM852040 FKI852035:FKI852040 FUE852035:FUE852040 GEA852035:GEA852040 GNW852035:GNW852040 GXS852035:GXS852040 HHO852035:HHO852040 HRK852035:HRK852040 IBG852035:IBG852040 ILC852035:ILC852040 IUY852035:IUY852040 JEU852035:JEU852040 JOQ852035:JOQ852040 JYM852035:JYM852040 KII852035:KII852040 KSE852035:KSE852040 LCA852035:LCA852040 LLW852035:LLW852040 LVS852035:LVS852040 MFO852035:MFO852040 MPK852035:MPK852040 MZG852035:MZG852040 NJC852035:NJC852040 NSY852035:NSY852040 OCU852035:OCU852040 OMQ852035:OMQ852040 OWM852035:OWM852040 PGI852035:PGI852040 PQE852035:PQE852040 QAA852035:QAA852040 QJW852035:QJW852040 QTS852035:QTS852040 RDO852035:RDO852040 RNK852035:RNK852040 RXG852035:RXG852040 SHC852035:SHC852040 SQY852035:SQY852040 TAU852035:TAU852040 TKQ852035:TKQ852040 TUM852035:TUM852040 UEI852035:UEI852040 UOE852035:UOE852040 UYA852035:UYA852040 VHW852035:VHW852040 VRS852035:VRS852040 WBO852035:WBO852040 WLK852035:WLK852040 WVG852035:WVG852040 A917571:A917576 IU917571:IU917576 SQ917571:SQ917576 ACM917571:ACM917576 AMI917571:AMI917576 AWE917571:AWE917576 BGA917571:BGA917576 BPW917571:BPW917576 BZS917571:BZS917576 CJO917571:CJO917576 CTK917571:CTK917576 DDG917571:DDG917576 DNC917571:DNC917576 DWY917571:DWY917576 EGU917571:EGU917576 EQQ917571:EQQ917576 FAM917571:FAM917576 FKI917571:FKI917576 FUE917571:FUE917576 GEA917571:GEA917576 GNW917571:GNW917576 GXS917571:GXS917576 HHO917571:HHO917576 HRK917571:HRK917576 IBG917571:IBG917576 ILC917571:ILC917576 IUY917571:IUY917576 JEU917571:JEU917576 JOQ917571:JOQ917576 JYM917571:JYM917576 KII917571:KII917576 KSE917571:KSE917576 LCA917571:LCA917576 LLW917571:LLW917576 LVS917571:LVS917576 MFO917571:MFO917576 MPK917571:MPK917576 MZG917571:MZG917576 NJC917571:NJC917576 NSY917571:NSY917576 OCU917571:OCU917576 OMQ917571:OMQ917576 OWM917571:OWM917576 PGI917571:PGI917576 PQE917571:PQE917576 QAA917571:QAA917576 QJW917571:QJW917576 QTS917571:QTS917576 RDO917571:RDO917576 RNK917571:RNK917576 RXG917571:RXG917576 SHC917571:SHC917576 SQY917571:SQY917576 TAU917571:TAU917576 TKQ917571:TKQ917576 TUM917571:TUM917576 UEI917571:UEI917576 UOE917571:UOE917576 UYA917571:UYA917576 VHW917571:VHW917576 VRS917571:VRS917576 WBO917571:WBO917576 WLK917571:WLK917576 WVG917571:WVG917576 A983107:A983112 IU983107:IU983112 SQ983107:SQ983112 ACM983107:ACM983112 AMI983107:AMI983112 AWE983107:AWE983112 BGA983107:BGA983112 BPW983107:BPW983112 BZS983107:BZS983112 CJO983107:CJO983112 CTK983107:CTK983112 DDG983107:DDG983112 DNC983107:DNC983112 DWY983107:DWY983112 EGU983107:EGU983112 EQQ983107:EQQ983112 FAM983107:FAM983112 FKI983107:FKI983112 FUE983107:FUE983112 GEA983107:GEA983112 GNW983107:GNW983112 GXS983107:GXS983112 HHO983107:HHO983112 HRK983107:HRK983112 IBG983107:IBG983112 ILC983107:ILC983112 IUY983107:IUY983112 JEU983107:JEU983112 JOQ983107:JOQ983112 JYM983107:JYM983112 KII983107:KII983112 KSE983107:KSE983112 LCA983107:LCA983112 LLW983107:LLW983112 LVS983107:LVS983112 MFO983107:MFO983112 MPK983107:MPK983112 MZG983107:MZG983112 NJC983107:NJC983112 NSY983107:NSY983112 OCU983107:OCU983112 OMQ983107:OMQ983112 OWM983107:OWM983112 PGI983107:PGI983112 PQE983107:PQE983112 QAA983107:QAA983112 QJW983107:QJW983112 QTS983107:QTS983112 RDO983107:RDO983112 RNK983107:RNK983112 RXG983107:RXG983112 SHC983107:SHC983112 SQY983107:SQY983112 TAU983107:TAU983112 TKQ983107:TKQ983112 TUM983107:TUM983112 UEI983107:UEI983112 UOE983107:UOE983112 UYA983107:UYA983112 VHW983107:VHW983112 VRS983107:VRS983112 WBO983107:WBO983112 WLK983107:WLK983112 WVG983107:WVG983112 A161:A162 IU161:IU162 SQ161:SQ162 ACM161:ACM162 AMI161:AMI162 AWE161:AWE162 BGA161:BGA162 BPW161:BPW162 BZS161:BZS162 CJO161:CJO162 CTK161:CTK162 DDG161:DDG162 DNC161:DNC162 DWY161:DWY162 EGU161:EGU162 EQQ161:EQQ162 FAM161:FAM162 FKI161:FKI162 FUE161:FUE162 GEA161:GEA162 GNW161:GNW162 GXS161:GXS162 HHO161:HHO162 HRK161:HRK162 IBG161:IBG162 ILC161:ILC162 IUY161:IUY162 JEU161:JEU162 JOQ161:JOQ162 JYM161:JYM162 KII161:KII162 KSE161:KSE162 LCA161:LCA162 LLW161:LLW162 LVS161:LVS162 MFO161:MFO162 MPK161:MPK162 MZG161:MZG162 NJC161:NJC162 NSY161:NSY162 OCU161:OCU162 OMQ161:OMQ162 OWM161:OWM162 PGI161:PGI162 PQE161:PQE162 QAA161:QAA162 QJW161:QJW162 QTS161:QTS162 RDO161:RDO162 RNK161:RNK162 RXG161:RXG162 SHC161:SHC162 SQY161:SQY162 TAU161:TAU162 TKQ161:TKQ162 TUM161:TUM162 UEI161:UEI162 UOE161:UOE162 UYA161:UYA162 VHW161:VHW162 VRS161:VRS162 WBO161:WBO162 WLK161:WLK162 WVG161:WVG162 A65600:A65601 IU65600:IU65601 SQ65600:SQ65601 ACM65600:ACM65601 AMI65600:AMI65601 AWE65600:AWE65601 BGA65600:BGA65601 BPW65600:BPW65601 BZS65600:BZS65601 CJO65600:CJO65601 CTK65600:CTK65601 DDG65600:DDG65601 DNC65600:DNC65601 DWY65600:DWY65601 EGU65600:EGU65601 EQQ65600:EQQ65601 FAM65600:FAM65601 FKI65600:FKI65601 FUE65600:FUE65601 GEA65600:GEA65601 GNW65600:GNW65601 GXS65600:GXS65601 HHO65600:HHO65601 HRK65600:HRK65601 IBG65600:IBG65601 ILC65600:ILC65601 IUY65600:IUY65601 JEU65600:JEU65601 JOQ65600:JOQ65601 JYM65600:JYM65601 KII65600:KII65601 KSE65600:KSE65601 LCA65600:LCA65601 LLW65600:LLW65601 LVS65600:LVS65601 MFO65600:MFO65601 MPK65600:MPK65601 MZG65600:MZG65601 NJC65600:NJC65601 NSY65600:NSY65601 OCU65600:OCU65601 OMQ65600:OMQ65601 OWM65600:OWM65601 PGI65600:PGI65601 PQE65600:PQE65601 QAA65600:QAA65601 QJW65600:QJW65601 QTS65600:QTS65601 RDO65600:RDO65601 RNK65600:RNK65601 RXG65600:RXG65601 SHC65600:SHC65601 SQY65600:SQY65601 TAU65600:TAU65601 TKQ65600:TKQ65601 TUM65600:TUM65601 UEI65600:UEI65601 UOE65600:UOE65601 UYA65600:UYA65601 VHW65600:VHW65601 VRS65600:VRS65601 WBO65600:WBO65601 WLK65600:WLK65601 WVG65600:WVG65601 A131136:A131137 IU131136:IU131137 SQ131136:SQ131137 ACM131136:ACM131137 AMI131136:AMI131137 AWE131136:AWE131137 BGA131136:BGA131137 BPW131136:BPW131137 BZS131136:BZS131137 CJO131136:CJO131137 CTK131136:CTK131137 DDG131136:DDG131137 DNC131136:DNC131137 DWY131136:DWY131137 EGU131136:EGU131137 EQQ131136:EQQ131137 FAM131136:FAM131137 FKI131136:FKI131137 FUE131136:FUE131137 GEA131136:GEA131137 GNW131136:GNW131137 GXS131136:GXS131137 HHO131136:HHO131137 HRK131136:HRK131137 IBG131136:IBG131137 ILC131136:ILC131137 IUY131136:IUY131137 JEU131136:JEU131137 JOQ131136:JOQ131137 JYM131136:JYM131137 KII131136:KII131137 KSE131136:KSE131137 LCA131136:LCA131137 LLW131136:LLW131137 LVS131136:LVS131137 MFO131136:MFO131137 MPK131136:MPK131137 MZG131136:MZG131137 NJC131136:NJC131137 NSY131136:NSY131137 OCU131136:OCU131137 OMQ131136:OMQ131137 OWM131136:OWM131137 PGI131136:PGI131137 PQE131136:PQE131137 QAA131136:QAA131137 QJW131136:QJW131137 QTS131136:QTS131137 RDO131136:RDO131137 RNK131136:RNK131137 RXG131136:RXG131137 SHC131136:SHC131137 SQY131136:SQY131137 TAU131136:TAU131137 TKQ131136:TKQ131137 TUM131136:TUM131137 UEI131136:UEI131137 UOE131136:UOE131137 UYA131136:UYA131137 VHW131136:VHW131137 VRS131136:VRS131137 WBO131136:WBO131137 WLK131136:WLK131137 WVG131136:WVG131137 A196672:A196673 IU196672:IU196673 SQ196672:SQ196673 ACM196672:ACM196673 AMI196672:AMI196673 AWE196672:AWE196673 BGA196672:BGA196673 BPW196672:BPW196673 BZS196672:BZS196673 CJO196672:CJO196673 CTK196672:CTK196673 DDG196672:DDG196673 DNC196672:DNC196673 DWY196672:DWY196673 EGU196672:EGU196673 EQQ196672:EQQ196673 FAM196672:FAM196673 FKI196672:FKI196673 FUE196672:FUE196673 GEA196672:GEA196673 GNW196672:GNW196673 GXS196672:GXS196673 HHO196672:HHO196673 HRK196672:HRK196673 IBG196672:IBG196673 ILC196672:ILC196673 IUY196672:IUY196673 JEU196672:JEU196673 JOQ196672:JOQ196673 JYM196672:JYM196673 KII196672:KII196673 KSE196672:KSE196673 LCA196672:LCA196673 LLW196672:LLW196673 LVS196672:LVS196673 MFO196672:MFO196673 MPK196672:MPK196673 MZG196672:MZG196673 NJC196672:NJC196673 NSY196672:NSY196673 OCU196672:OCU196673 OMQ196672:OMQ196673 OWM196672:OWM196673 PGI196672:PGI196673 PQE196672:PQE196673 QAA196672:QAA196673 QJW196672:QJW196673 QTS196672:QTS196673 RDO196672:RDO196673 RNK196672:RNK196673 RXG196672:RXG196673 SHC196672:SHC196673 SQY196672:SQY196673 TAU196672:TAU196673 TKQ196672:TKQ196673 TUM196672:TUM196673 UEI196672:UEI196673 UOE196672:UOE196673 UYA196672:UYA196673 VHW196672:VHW196673 VRS196672:VRS196673 WBO196672:WBO196673 WLK196672:WLK196673 WVG196672:WVG196673 A262208:A262209 IU262208:IU262209 SQ262208:SQ262209 ACM262208:ACM262209 AMI262208:AMI262209 AWE262208:AWE262209 BGA262208:BGA262209 BPW262208:BPW262209 BZS262208:BZS262209 CJO262208:CJO262209 CTK262208:CTK262209 DDG262208:DDG262209 DNC262208:DNC262209 DWY262208:DWY262209 EGU262208:EGU262209 EQQ262208:EQQ262209 FAM262208:FAM262209 FKI262208:FKI262209 FUE262208:FUE262209 GEA262208:GEA262209 GNW262208:GNW262209 GXS262208:GXS262209 HHO262208:HHO262209 HRK262208:HRK262209 IBG262208:IBG262209 ILC262208:ILC262209 IUY262208:IUY262209 JEU262208:JEU262209 JOQ262208:JOQ262209 JYM262208:JYM262209 KII262208:KII262209 KSE262208:KSE262209 LCA262208:LCA262209 LLW262208:LLW262209 LVS262208:LVS262209 MFO262208:MFO262209 MPK262208:MPK262209 MZG262208:MZG262209 NJC262208:NJC262209 NSY262208:NSY262209 OCU262208:OCU262209 OMQ262208:OMQ262209 OWM262208:OWM262209 PGI262208:PGI262209 PQE262208:PQE262209 QAA262208:QAA262209 QJW262208:QJW262209 QTS262208:QTS262209 RDO262208:RDO262209 RNK262208:RNK262209 RXG262208:RXG262209 SHC262208:SHC262209 SQY262208:SQY262209 TAU262208:TAU262209 TKQ262208:TKQ262209 TUM262208:TUM262209 UEI262208:UEI262209 UOE262208:UOE262209 UYA262208:UYA262209 VHW262208:VHW262209 VRS262208:VRS262209 WBO262208:WBO262209 WLK262208:WLK262209 WVG262208:WVG262209 A327744:A327745 IU327744:IU327745 SQ327744:SQ327745 ACM327744:ACM327745 AMI327744:AMI327745 AWE327744:AWE327745 BGA327744:BGA327745 BPW327744:BPW327745 BZS327744:BZS327745 CJO327744:CJO327745 CTK327744:CTK327745 DDG327744:DDG327745 DNC327744:DNC327745 DWY327744:DWY327745 EGU327744:EGU327745 EQQ327744:EQQ327745 FAM327744:FAM327745 FKI327744:FKI327745 FUE327744:FUE327745 GEA327744:GEA327745 GNW327744:GNW327745 GXS327744:GXS327745 HHO327744:HHO327745 HRK327744:HRK327745 IBG327744:IBG327745 ILC327744:ILC327745 IUY327744:IUY327745 JEU327744:JEU327745 JOQ327744:JOQ327745 JYM327744:JYM327745 KII327744:KII327745 KSE327744:KSE327745 LCA327744:LCA327745 LLW327744:LLW327745 LVS327744:LVS327745 MFO327744:MFO327745 MPK327744:MPK327745 MZG327744:MZG327745 NJC327744:NJC327745 NSY327744:NSY327745 OCU327744:OCU327745 OMQ327744:OMQ327745 OWM327744:OWM327745 PGI327744:PGI327745 PQE327744:PQE327745 QAA327744:QAA327745 QJW327744:QJW327745 QTS327744:QTS327745 RDO327744:RDO327745 RNK327744:RNK327745 RXG327744:RXG327745 SHC327744:SHC327745 SQY327744:SQY327745 TAU327744:TAU327745 TKQ327744:TKQ327745 TUM327744:TUM327745 UEI327744:UEI327745 UOE327744:UOE327745 UYA327744:UYA327745 VHW327744:VHW327745 VRS327744:VRS327745 WBO327744:WBO327745 WLK327744:WLK327745 WVG327744:WVG327745 A393280:A393281 IU393280:IU393281 SQ393280:SQ393281 ACM393280:ACM393281 AMI393280:AMI393281 AWE393280:AWE393281 BGA393280:BGA393281 BPW393280:BPW393281 BZS393280:BZS393281 CJO393280:CJO393281 CTK393280:CTK393281 DDG393280:DDG393281 DNC393280:DNC393281 DWY393280:DWY393281 EGU393280:EGU393281 EQQ393280:EQQ393281 FAM393280:FAM393281 FKI393280:FKI393281 FUE393280:FUE393281 GEA393280:GEA393281 GNW393280:GNW393281 GXS393280:GXS393281 HHO393280:HHO393281 HRK393280:HRK393281 IBG393280:IBG393281 ILC393280:ILC393281 IUY393280:IUY393281 JEU393280:JEU393281 JOQ393280:JOQ393281 JYM393280:JYM393281 KII393280:KII393281 KSE393280:KSE393281 LCA393280:LCA393281 LLW393280:LLW393281 LVS393280:LVS393281 MFO393280:MFO393281 MPK393280:MPK393281 MZG393280:MZG393281 NJC393280:NJC393281 NSY393280:NSY393281 OCU393280:OCU393281 OMQ393280:OMQ393281 OWM393280:OWM393281 PGI393280:PGI393281 PQE393280:PQE393281 QAA393280:QAA393281 QJW393280:QJW393281 QTS393280:QTS393281 RDO393280:RDO393281 RNK393280:RNK393281 RXG393280:RXG393281 SHC393280:SHC393281 SQY393280:SQY393281 TAU393280:TAU393281 TKQ393280:TKQ393281 TUM393280:TUM393281 UEI393280:UEI393281 UOE393280:UOE393281 UYA393280:UYA393281 VHW393280:VHW393281 VRS393280:VRS393281 WBO393280:WBO393281 WLK393280:WLK393281 WVG393280:WVG393281 A458816:A458817 IU458816:IU458817 SQ458816:SQ458817 ACM458816:ACM458817 AMI458816:AMI458817 AWE458816:AWE458817 BGA458816:BGA458817 BPW458816:BPW458817 BZS458816:BZS458817 CJO458816:CJO458817 CTK458816:CTK458817 DDG458816:DDG458817 DNC458816:DNC458817 DWY458816:DWY458817 EGU458816:EGU458817 EQQ458816:EQQ458817 FAM458816:FAM458817 FKI458816:FKI458817 FUE458816:FUE458817 GEA458816:GEA458817 GNW458816:GNW458817 GXS458816:GXS458817 HHO458816:HHO458817 HRK458816:HRK458817 IBG458816:IBG458817 ILC458816:ILC458817 IUY458816:IUY458817 JEU458816:JEU458817 JOQ458816:JOQ458817 JYM458816:JYM458817 KII458816:KII458817 KSE458816:KSE458817 LCA458816:LCA458817 LLW458816:LLW458817 LVS458816:LVS458817 MFO458816:MFO458817 MPK458816:MPK458817 MZG458816:MZG458817 NJC458816:NJC458817 NSY458816:NSY458817 OCU458816:OCU458817 OMQ458816:OMQ458817 OWM458816:OWM458817 PGI458816:PGI458817 PQE458816:PQE458817 QAA458816:QAA458817 QJW458816:QJW458817 QTS458816:QTS458817 RDO458816:RDO458817 RNK458816:RNK458817 RXG458816:RXG458817 SHC458816:SHC458817 SQY458816:SQY458817 TAU458816:TAU458817 TKQ458816:TKQ458817 TUM458816:TUM458817 UEI458816:UEI458817 UOE458816:UOE458817 UYA458816:UYA458817 VHW458816:VHW458817 VRS458816:VRS458817 WBO458816:WBO458817 WLK458816:WLK458817 WVG458816:WVG458817 A524352:A524353 IU524352:IU524353 SQ524352:SQ524353 ACM524352:ACM524353 AMI524352:AMI524353 AWE524352:AWE524353 BGA524352:BGA524353 BPW524352:BPW524353 BZS524352:BZS524353 CJO524352:CJO524353 CTK524352:CTK524353 DDG524352:DDG524353 DNC524352:DNC524353 DWY524352:DWY524353 EGU524352:EGU524353 EQQ524352:EQQ524353 FAM524352:FAM524353 FKI524352:FKI524353 FUE524352:FUE524353 GEA524352:GEA524353 GNW524352:GNW524353 GXS524352:GXS524353 HHO524352:HHO524353 HRK524352:HRK524353 IBG524352:IBG524353 ILC524352:ILC524353 IUY524352:IUY524353 JEU524352:JEU524353 JOQ524352:JOQ524353 JYM524352:JYM524353 KII524352:KII524353 KSE524352:KSE524353 LCA524352:LCA524353 LLW524352:LLW524353 LVS524352:LVS524353 MFO524352:MFO524353 MPK524352:MPK524353 MZG524352:MZG524353 NJC524352:NJC524353 NSY524352:NSY524353 OCU524352:OCU524353 OMQ524352:OMQ524353 OWM524352:OWM524353 PGI524352:PGI524353 PQE524352:PQE524353 QAA524352:QAA524353 QJW524352:QJW524353 QTS524352:QTS524353 RDO524352:RDO524353 RNK524352:RNK524353 RXG524352:RXG524353 SHC524352:SHC524353 SQY524352:SQY524353 TAU524352:TAU524353 TKQ524352:TKQ524353 TUM524352:TUM524353 UEI524352:UEI524353 UOE524352:UOE524353 UYA524352:UYA524353 VHW524352:VHW524353 VRS524352:VRS524353 WBO524352:WBO524353 WLK524352:WLK524353 WVG524352:WVG524353 A589888:A589889 IU589888:IU589889 SQ589888:SQ589889 ACM589888:ACM589889 AMI589888:AMI589889 AWE589888:AWE589889 BGA589888:BGA589889 BPW589888:BPW589889 BZS589888:BZS589889 CJO589888:CJO589889 CTK589888:CTK589889 DDG589888:DDG589889 DNC589888:DNC589889 DWY589888:DWY589889 EGU589888:EGU589889 EQQ589888:EQQ589889 FAM589888:FAM589889 FKI589888:FKI589889 FUE589888:FUE589889 GEA589888:GEA589889 GNW589888:GNW589889 GXS589888:GXS589889 HHO589888:HHO589889 HRK589888:HRK589889 IBG589888:IBG589889 ILC589888:ILC589889 IUY589888:IUY589889 JEU589888:JEU589889 JOQ589888:JOQ589889 JYM589888:JYM589889 KII589888:KII589889 KSE589888:KSE589889 LCA589888:LCA589889 LLW589888:LLW589889 LVS589888:LVS589889 MFO589888:MFO589889 MPK589888:MPK589889 MZG589888:MZG589889 NJC589888:NJC589889 NSY589888:NSY589889 OCU589888:OCU589889 OMQ589888:OMQ589889 OWM589888:OWM589889 PGI589888:PGI589889 PQE589888:PQE589889 QAA589888:QAA589889 QJW589888:QJW589889 QTS589888:QTS589889 RDO589888:RDO589889 RNK589888:RNK589889 RXG589888:RXG589889 SHC589888:SHC589889 SQY589888:SQY589889 TAU589888:TAU589889 TKQ589888:TKQ589889 TUM589888:TUM589889 UEI589888:UEI589889 UOE589888:UOE589889 UYA589888:UYA589889 VHW589888:VHW589889 VRS589888:VRS589889 WBO589888:WBO589889 WLK589888:WLK589889 WVG589888:WVG589889 A655424:A655425 IU655424:IU655425 SQ655424:SQ655425 ACM655424:ACM655425 AMI655424:AMI655425 AWE655424:AWE655425 BGA655424:BGA655425 BPW655424:BPW655425 BZS655424:BZS655425 CJO655424:CJO655425 CTK655424:CTK655425 DDG655424:DDG655425 DNC655424:DNC655425 DWY655424:DWY655425 EGU655424:EGU655425 EQQ655424:EQQ655425 FAM655424:FAM655425 FKI655424:FKI655425 FUE655424:FUE655425 GEA655424:GEA655425 GNW655424:GNW655425 GXS655424:GXS655425 HHO655424:HHO655425 HRK655424:HRK655425 IBG655424:IBG655425 ILC655424:ILC655425 IUY655424:IUY655425 JEU655424:JEU655425 JOQ655424:JOQ655425 JYM655424:JYM655425 KII655424:KII655425 KSE655424:KSE655425 LCA655424:LCA655425 LLW655424:LLW655425 LVS655424:LVS655425 MFO655424:MFO655425 MPK655424:MPK655425 MZG655424:MZG655425 NJC655424:NJC655425 NSY655424:NSY655425 OCU655424:OCU655425 OMQ655424:OMQ655425 OWM655424:OWM655425 PGI655424:PGI655425 PQE655424:PQE655425 QAA655424:QAA655425 QJW655424:QJW655425 QTS655424:QTS655425 RDO655424:RDO655425 RNK655424:RNK655425 RXG655424:RXG655425 SHC655424:SHC655425 SQY655424:SQY655425 TAU655424:TAU655425 TKQ655424:TKQ655425 TUM655424:TUM655425 UEI655424:UEI655425 UOE655424:UOE655425 UYA655424:UYA655425 VHW655424:VHW655425 VRS655424:VRS655425 WBO655424:WBO655425 WLK655424:WLK655425 WVG655424:WVG655425 A720960:A720961 IU720960:IU720961 SQ720960:SQ720961 ACM720960:ACM720961 AMI720960:AMI720961 AWE720960:AWE720961 BGA720960:BGA720961 BPW720960:BPW720961 BZS720960:BZS720961 CJO720960:CJO720961 CTK720960:CTK720961 DDG720960:DDG720961 DNC720960:DNC720961 DWY720960:DWY720961 EGU720960:EGU720961 EQQ720960:EQQ720961 FAM720960:FAM720961 FKI720960:FKI720961 FUE720960:FUE720961 GEA720960:GEA720961 GNW720960:GNW720961 GXS720960:GXS720961 HHO720960:HHO720961 HRK720960:HRK720961 IBG720960:IBG720961 ILC720960:ILC720961 IUY720960:IUY720961 JEU720960:JEU720961 JOQ720960:JOQ720961 JYM720960:JYM720961 KII720960:KII720961 KSE720960:KSE720961 LCA720960:LCA720961 LLW720960:LLW720961 LVS720960:LVS720961 MFO720960:MFO720961 MPK720960:MPK720961 MZG720960:MZG720961 NJC720960:NJC720961 NSY720960:NSY720961 OCU720960:OCU720961 OMQ720960:OMQ720961 OWM720960:OWM720961 PGI720960:PGI720961 PQE720960:PQE720961 QAA720960:QAA720961 QJW720960:QJW720961 QTS720960:QTS720961 RDO720960:RDO720961 RNK720960:RNK720961 RXG720960:RXG720961 SHC720960:SHC720961 SQY720960:SQY720961 TAU720960:TAU720961 TKQ720960:TKQ720961 TUM720960:TUM720961 UEI720960:UEI720961 UOE720960:UOE720961 UYA720960:UYA720961 VHW720960:VHW720961 VRS720960:VRS720961 WBO720960:WBO720961 WLK720960:WLK720961 WVG720960:WVG720961 A786496:A786497 IU786496:IU786497 SQ786496:SQ786497 ACM786496:ACM786497 AMI786496:AMI786497 AWE786496:AWE786497 BGA786496:BGA786497 BPW786496:BPW786497 BZS786496:BZS786497 CJO786496:CJO786497 CTK786496:CTK786497 DDG786496:DDG786497 DNC786496:DNC786497 DWY786496:DWY786497 EGU786496:EGU786497 EQQ786496:EQQ786497 FAM786496:FAM786497 FKI786496:FKI786497 FUE786496:FUE786497 GEA786496:GEA786497 GNW786496:GNW786497 GXS786496:GXS786497 HHO786496:HHO786497 HRK786496:HRK786497 IBG786496:IBG786497 ILC786496:ILC786497 IUY786496:IUY786497 JEU786496:JEU786497 JOQ786496:JOQ786497 JYM786496:JYM786497 KII786496:KII786497 KSE786496:KSE786497 LCA786496:LCA786497 LLW786496:LLW786497 LVS786496:LVS786497 MFO786496:MFO786497 MPK786496:MPK786497 MZG786496:MZG786497 NJC786496:NJC786497 NSY786496:NSY786497 OCU786496:OCU786497 OMQ786496:OMQ786497 OWM786496:OWM786497 PGI786496:PGI786497 PQE786496:PQE786497 QAA786496:QAA786497 QJW786496:QJW786497 QTS786496:QTS786497 RDO786496:RDO786497 RNK786496:RNK786497 RXG786496:RXG786497 SHC786496:SHC786497 SQY786496:SQY786497 TAU786496:TAU786497 TKQ786496:TKQ786497 TUM786496:TUM786497 UEI786496:UEI786497 UOE786496:UOE786497 UYA786496:UYA786497 VHW786496:VHW786497 VRS786496:VRS786497 WBO786496:WBO786497 WLK786496:WLK786497 WVG786496:WVG786497 A852032:A852033 IU852032:IU852033 SQ852032:SQ852033 ACM852032:ACM852033 AMI852032:AMI852033 AWE852032:AWE852033 BGA852032:BGA852033 BPW852032:BPW852033 BZS852032:BZS852033 CJO852032:CJO852033 CTK852032:CTK852033 DDG852032:DDG852033 DNC852032:DNC852033 DWY852032:DWY852033 EGU852032:EGU852033 EQQ852032:EQQ852033 FAM852032:FAM852033 FKI852032:FKI852033 FUE852032:FUE852033 GEA852032:GEA852033 GNW852032:GNW852033 GXS852032:GXS852033 HHO852032:HHO852033 HRK852032:HRK852033 IBG852032:IBG852033 ILC852032:ILC852033 IUY852032:IUY852033 JEU852032:JEU852033 JOQ852032:JOQ852033 JYM852032:JYM852033 KII852032:KII852033 KSE852032:KSE852033 LCA852032:LCA852033 LLW852032:LLW852033 LVS852032:LVS852033 MFO852032:MFO852033 MPK852032:MPK852033 MZG852032:MZG852033 NJC852032:NJC852033 NSY852032:NSY852033 OCU852032:OCU852033 OMQ852032:OMQ852033 OWM852032:OWM852033 PGI852032:PGI852033 PQE852032:PQE852033 QAA852032:QAA852033 QJW852032:QJW852033 QTS852032:QTS852033 RDO852032:RDO852033 RNK852032:RNK852033 RXG852032:RXG852033 SHC852032:SHC852033 SQY852032:SQY852033 TAU852032:TAU852033 TKQ852032:TKQ852033 TUM852032:TUM852033 UEI852032:UEI852033 UOE852032:UOE852033 UYA852032:UYA852033 VHW852032:VHW852033 VRS852032:VRS852033 WBO852032:WBO852033 WLK852032:WLK852033 WVG852032:WVG852033 A917568:A917569 IU917568:IU917569 SQ917568:SQ917569 ACM917568:ACM917569 AMI917568:AMI917569 AWE917568:AWE917569 BGA917568:BGA917569 BPW917568:BPW917569 BZS917568:BZS917569 CJO917568:CJO917569 CTK917568:CTK917569 DDG917568:DDG917569 DNC917568:DNC917569 DWY917568:DWY917569 EGU917568:EGU917569 EQQ917568:EQQ917569 FAM917568:FAM917569 FKI917568:FKI917569 FUE917568:FUE917569 GEA917568:GEA917569 GNW917568:GNW917569 GXS917568:GXS917569 HHO917568:HHO917569 HRK917568:HRK917569 IBG917568:IBG917569 ILC917568:ILC917569 IUY917568:IUY917569 JEU917568:JEU917569 JOQ917568:JOQ917569 JYM917568:JYM917569 KII917568:KII917569 KSE917568:KSE917569 LCA917568:LCA917569 LLW917568:LLW917569 LVS917568:LVS917569 MFO917568:MFO917569 MPK917568:MPK917569 MZG917568:MZG917569 NJC917568:NJC917569 NSY917568:NSY917569 OCU917568:OCU917569 OMQ917568:OMQ917569 OWM917568:OWM917569 PGI917568:PGI917569 PQE917568:PQE917569 QAA917568:QAA917569 QJW917568:QJW917569 QTS917568:QTS917569 RDO917568:RDO917569 RNK917568:RNK917569 RXG917568:RXG917569 SHC917568:SHC917569 SQY917568:SQY917569 TAU917568:TAU917569 TKQ917568:TKQ917569 TUM917568:TUM917569 UEI917568:UEI917569 UOE917568:UOE917569 UYA917568:UYA917569 VHW917568:VHW917569 VRS917568:VRS917569 WBO917568:WBO917569 WLK917568:WLK917569 WVG917568:WVG917569 A983104:A983105 IU983104:IU983105 SQ983104:SQ983105 ACM983104:ACM983105 AMI983104:AMI983105 AWE983104:AWE983105 BGA983104:BGA983105 BPW983104:BPW983105 BZS983104:BZS983105 CJO983104:CJO983105 CTK983104:CTK983105 DDG983104:DDG983105 DNC983104:DNC983105 DWY983104:DWY983105 EGU983104:EGU983105 EQQ983104:EQQ983105 FAM983104:FAM983105 FKI983104:FKI983105 FUE983104:FUE983105 GEA983104:GEA983105 GNW983104:GNW983105 GXS983104:GXS983105 HHO983104:HHO983105 HRK983104:HRK983105 IBG983104:IBG983105 ILC983104:ILC983105 IUY983104:IUY983105 JEU983104:JEU983105 JOQ983104:JOQ983105 JYM983104:JYM983105 KII983104:KII983105 KSE983104:KSE983105 LCA983104:LCA983105 LLW983104:LLW983105 LVS983104:LVS983105 MFO983104:MFO983105 MPK983104:MPK983105 MZG983104:MZG983105 NJC983104:NJC983105 NSY983104:NSY983105 OCU983104:OCU983105 OMQ983104:OMQ983105 OWM983104:OWM983105 PGI983104:PGI983105 PQE983104:PQE983105 QAA983104:QAA983105 QJW983104:QJW983105 QTS983104:QTS983105 RDO983104:RDO983105 RNK983104:RNK983105 RXG983104:RXG983105 SHC983104:SHC983105 SQY983104:SQY983105 TAU983104:TAU983105 TKQ983104:TKQ983105 TUM983104:TUM983105 UEI983104:UEI983105 UOE983104:UOE983105 UYA983104:UYA983105 VHW983104:VHW983105 VRS983104:VRS983105 WBO983104:WBO983105 WLK983104:WLK983105 WVG983104:WVG983105 A156:A159 IU156:IU159 SQ156:SQ159 ACM156:ACM159 AMI156:AMI159 AWE156:AWE159 BGA156:BGA159 BPW156:BPW159 BZS156:BZS159 CJO156:CJO159 CTK156:CTK159 DDG156:DDG159 DNC156:DNC159 DWY156:DWY159 EGU156:EGU159 EQQ156:EQQ159 FAM156:FAM159 FKI156:FKI159 FUE156:FUE159 GEA156:GEA159 GNW156:GNW159 GXS156:GXS159 HHO156:HHO159 HRK156:HRK159 IBG156:IBG159 ILC156:ILC159 IUY156:IUY159 JEU156:JEU159 JOQ156:JOQ159 JYM156:JYM159 KII156:KII159 KSE156:KSE159 LCA156:LCA159 LLW156:LLW159 LVS156:LVS159 MFO156:MFO159 MPK156:MPK159 MZG156:MZG159 NJC156:NJC159 NSY156:NSY159 OCU156:OCU159 OMQ156:OMQ159 OWM156:OWM159 PGI156:PGI159 PQE156:PQE159 QAA156:QAA159 QJW156:QJW159 QTS156:QTS159 RDO156:RDO159 RNK156:RNK159 RXG156:RXG159 SHC156:SHC159 SQY156:SQY159 TAU156:TAU159 TKQ156:TKQ159 TUM156:TUM159 UEI156:UEI159 UOE156:UOE159 UYA156:UYA159 VHW156:VHW159 VRS156:VRS159 WBO156:WBO159 WLK156:WLK159 WVG156:WVG159 A65595:A65598 IU65595:IU65598 SQ65595:SQ65598 ACM65595:ACM65598 AMI65595:AMI65598 AWE65595:AWE65598 BGA65595:BGA65598 BPW65595:BPW65598 BZS65595:BZS65598 CJO65595:CJO65598 CTK65595:CTK65598 DDG65595:DDG65598 DNC65595:DNC65598 DWY65595:DWY65598 EGU65595:EGU65598 EQQ65595:EQQ65598 FAM65595:FAM65598 FKI65595:FKI65598 FUE65595:FUE65598 GEA65595:GEA65598 GNW65595:GNW65598 GXS65595:GXS65598 HHO65595:HHO65598 HRK65595:HRK65598 IBG65595:IBG65598 ILC65595:ILC65598 IUY65595:IUY65598 JEU65595:JEU65598 JOQ65595:JOQ65598 JYM65595:JYM65598 KII65595:KII65598 KSE65595:KSE65598 LCA65595:LCA65598 LLW65595:LLW65598 LVS65595:LVS65598 MFO65595:MFO65598 MPK65595:MPK65598 MZG65595:MZG65598 NJC65595:NJC65598 NSY65595:NSY65598 OCU65595:OCU65598 OMQ65595:OMQ65598 OWM65595:OWM65598 PGI65595:PGI65598 PQE65595:PQE65598 QAA65595:QAA65598 QJW65595:QJW65598 QTS65595:QTS65598 RDO65595:RDO65598 RNK65595:RNK65598 RXG65595:RXG65598 SHC65595:SHC65598 SQY65595:SQY65598 TAU65595:TAU65598 TKQ65595:TKQ65598 TUM65595:TUM65598 UEI65595:UEI65598 UOE65595:UOE65598 UYA65595:UYA65598 VHW65595:VHW65598 VRS65595:VRS65598 WBO65595:WBO65598 WLK65595:WLK65598 WVG65595:WVG65598 A131131:A131134 IU131131:IU131134 SQ131131:SQ131134 ACM131131:ACM131134 AMI131131:AMI131134 AWE131131:AWE131134 BGA131131:BGA131134 BPW131131:BPW131134 BZS131131:BZS131134 CJO131131:CJO131134 CTK131131:CTK131134 DDG131131:DDG131134 DNC131131:DNC131134 DWY131131:DWY131134 EGU131131:EGU131134 EQQ131131:EQQ131134 FAM131131:FAM131134 FKI131131:FKI131134 FUE131131:FUE131134 GEA131131:GEA131134 GNW131131:GNW131134 GXS131131:GXS131134 HHO131131:HHO131134 HRK131131:HRK131134 IBG131131:IBG131134 ILC131131:ILC131134 IUY131131:IUY131134 JEU131131:JEU131134 JOQ131131:JOQ131134 JYM131131:JYM131134 KII131131:KII131134 KSE131131:KSE131134 LCA131131:LCA131134 LLW131131:LLW131134 LVS131131:LVS131134 MFO131131:MFO131134 MPK131131:MPK131134 MZG131131:MZG131134 NJC131131:NJC131134 NSY131131:NSY131134 OCU131131:OCU131134 OMQ131131:OMQ131134 OWM131131:OWM131134 PGI131131:PGI131134 PQE131131:PQE131134 QAA131131:QAA131134 QJW131131:QJW131134 QTS131131:QTS131134 RDO131131:RDO131134 RNK131131:RNK131134 RXG131131:RXG131134 SHC131131:SHC131134 SQY131131:SQY131134 TAU131131:TAU131134 TKQ131131:TKQ131134 TUM131131:TUM131134 UEI131131:UEI131134 UOE131131:UOE131134 UYA131131:UYA131134 VHW131131:VHW131134 VRS131131:VRS131134 WBO131131:WBO131134 WLK131131:WLK131134 WVG131131:WVG131134 A196667:A196670 IU196667:IU196670 SQ196667:SQ196670 ACM196667:ACM196670 AMI196667:AMI196670 AWE196667:AWE196670 BGA196667:BGA196670 BPW196667:BPW196670 BZS196667:BZS196670 CJO196667:CJO196670 CTK196667:CTK196670 DDG196667:DDG196670 DNC196667:DNC196670 DWY196667:DWY196670 EGU196667:EGU196670 EQQ196667:EQQ196670 FAM196667:FAM196670 FKI196667:FKI196670 FUE196667:FUE196670 GEA196667:GEA196670 GNW196667:GNW196670 GXS196667:GXS196670 HHO196667:HHO196670 HRK196667:HRK196670 IBG196667:IBG196670 ILC196667:ILC196670 IUY196667:IUY196670 JEU196667:JEU196670 JOQ196667:JOQ196670 JYM196667:JYM196670 KII196667:KII196670 KSE196667:KSE196670 LCA196667:LCA196670 LLW196667:LLW196670 LVS196667:LVS196670 MFO196667:MFO196670 MPK196667:MPK196670 MZG196667:MZG196670 NJC196667:NJC196670 NSY196667:NSY196670 OCU196667:OCU196670 OMQ196667:OMQ196670 OWM196667:OWM196670 PGI196667:PGI196670 PQE196667:PQE196670 QAA196667:QAA196670 QJW196667:QJW196670 QTS196667:QTS196670 RDO196667:RDO196670 RNK196667:RNK196670 RXG196667:RXG196670 SHC196667:SHC196670 SQY196667:SQY196670 TAU196667:TAU196670 TKQ196667:TKQ196670 TUM196667:TUM196670 UEI196667:UEI196670 UOE196667:UOE196670 UYA196667:UYA196670 VHW196667:VHW196670 VRS196667:VRS196670 WBO196667:WBO196670 WLK196667:WLK196670 WVG196667:WVG196670 A262203:A262206 IU262203:IU262206 SQ262203:SQ262206 ACM262203:ACM262206 AMI262203:AMI262206 AWE262203:AWE262206 BGA262203:BGA262206 BPW262203:BPW262206 BZS262203:BZS262206 CJO262203:CJO262206 CTK262203:CTK262206 DDG262203:DDG262206 DNC262203:DNC262206 DWY262203:DWY262206 EGU262203:EGU262206 EQQ262203:EQQ262206 FAM262203:FAM262206 FKI262203:FKI262206 FUE262203:FUE262206 GEA262203:GEA262206 GNW262203:GNW262206 GXS262203:GXS262206 HHO262203:HHO262206 HRK262203:HRK262206 IBG262203:IBG262206 ILC262203:ILC262206 IUY262203:IUY262206 JEU262203:JEU262206 JOQ262203:JOQ262206 JYM262203:JYM262206 KII262203:KII262206 KSE262203:KSE262206 LCA262203:LCA262206 LLW262203:LLW262206 LVS262203:LVS262206 MFO262203:MFO262206 MPK262203:MPK262206 MZG262203:MZG262206 NJC262203:NJC262206 NSY262203:NSY262206 OCU262203:OCU262206 OMQ262203:OMQ262206 OWM262203:OWM262206 PGI262203:PGI262206 PQE262203:PQE262206 QAA262203:QAA262206 QJW262203:QJW262206 QTS262203:QTS262206 RDO262203:RDO262206 RNK262203:RNK262206 RXG262203:RXG262206 SHC262203:SHC262206 SQY262203:SQY262206 TAU262203:TAU262206 TKQ262203:TKQ262206 TUM262203:TUM262206 UEI262203:UEI262206 UOE262203:UOE262206 UYA262203:UYA262206 VHW262203:VHW262206 VRS262203:VRS262206 WBO262203:WBO262206 WLK262203:WLK262206 WVG262203:WVG262206 A327739:A327742 IU327739:IU327742 SQ327739:SQ327742 ACM327739:ACM327742 AMI327739:AMI327742 AWE327739:AWE327742 BGA327739:BGA327742 BPW327739:BPW327742 BZS327739:BZS327742 CJO327739:CJO327742 CTK327739:CTK327742 DDG327739:DDG327742 DNC327739:DNC327742 DWY327739:DWY327742 EGU327739:EGU327742 EQQ327739:EQQ327742 FAM327739:FAM327742 FKI327739:FKI327742 FUE327739:FUE327742 GEA327739:GEA327742 GNW327739:GNW327742 GXS327739:GXS327742 HHO327739:HHO327742 HRK327739:HRK327742 IBG327739:IBG327742 ILC327739:ILC327742 IUY327739:IUY327742 JEU327739:JEU327742 JOQ327739:JOQ327742 JYM327739:JYM327742 KII327739:KII327742 KSE327739:KSE327742 LCA327739:LCA327742 LLW327739:LLW327742 LVS327739:LVS327742 MFO327739:MFO327742 MPK327739:MPK327742 MZG327739:MZG327742 NJC327739:NJC327742 NSY327739:NSY327742 OCU327739:OCU327742 OMQ327739:OMQ327742 OWM327739:OWM327742 PGI327739:PGI327742 PQE327739:PQE327742 QAA327739:QAA327742 QJW327739:QJW327742 QTS327739:QTS327742 RDO327739:RDO327742 RNK327739:RNK327742 RXG327739:RXG327742 SHC327739:SHC327742 SQY327739:SQY327742 TAU327739:TAU327742 TKQ327739:TKQ327742 TUM327739:TUM327742 UEI327739:UEI327742 UOE327739:UOE327742 UYA327739:UYA327742 VHW327739:VHW327742 VRS327739:VRS327742 WBO327739:WBO327742 WLK327739:WLK327742 WVG327739:WVG327742 A393275:A393278 IU393275:IU393278 SQ393275:SQ393278 ACM393275:ACM393278 AMI393275:AMI393278 AWE393275:AWE393278 BGA393275:BGA393278 BPW393275:BPW393278 BZS393275:BZS393278 CJO393275:CJO393278 CTK393275:CTK393278 DDG393275:DDG393278 DNC393275:DNC393278 DWY393275:DWY393278 EGU393275:EGU393278 EQQ393275:EQQ393278 FAM393275:FAM393278 FKI393275:FKI393278 FUE393275:FUE393278 GEA393275:GEA393278 GNW393275:GNW393278 GXS393275:GXS393278 HHO393275:HHO393278 HRK393275:HRK393278 IBG393275:IBG393278 ILC393275:ILC393278 IUY393275:IUY393278 JEU393275:JEU393278 JOQ393275:JOQ393278 JYM393275:JYM393278 KII393275:KII393278 KSE393275:KSE393278 LCA393275:LCA393278 LLW393275:LLW393278 LVS393275:LVS393278 MFO393275:MFO393278 MPK393275:MPK393278 MZG393275:MZG393278 NJC393275:NJC393278 NSY393275:NSY393278 OCU393275:OCU393278 OMQ393275:OMQ393278 OWM393275:OWM393278 PGI393275:PGI393278 PQE393275:PQE393278 QAA393275:QAA393278 QJW393275:QJW393278 QTS393275:QTS393278 RDO393275:RDO393278 RNK393275:RNK393278 RXG393275:RXG393278 SHC393275:SHC393278 SQY393275:SQY393278 TAU393275:TAU393278 TKQ393275:TKQ393278 TUM393275:TUM393278 UEI393275:UEI393278 UOE393275:UOE393278 UYA393275:UYA393278 VHW393275:VHW393278 VRS393275:VRS393278 WBO393275:WBO393278 WLK393275:WLK393278 WVG393275:WVG393278 A458811:A458814 IU458811:IU458814 SQ458811:SQ458814 ACM458811:ACM458814 AMI458811:AMI458814 AWE458811:AWE458814 BGA458811:BGA458814 BPW458811:BPW458814 BZS458811:BZS458814 CJO458811:CJO458814 CTK458811:CTK458814 DDG458811:DDG458814 DNC458811:DNC458814 DWY458811:DWY458814 EGU458811:EGU458814 EQQ458811:EQQ458814 FAM458811:FAM458814 FKI458811:FKI458814 FUE458811:FUE458814 GEA458811:GEA458814 GNW458811:GNW458814 GXS458811:GXS458814 HHO458811:HHO458814 HRK458811:HRK458814 IBG458811:IBG458814 ILC458811:ILC458814 IUY458811:IUY458814 JEU458811:JEU458814 JOQ458811:JOQ458814 JYM458811:JYM458814 KII458811:KII458814 KSE458811:KSE458814 LCA458811:LCA458814 LLW458811:LLW458814 LVS458811:LVS458814 MFO458811:MFO458814 MPK458811:MPK458814 MZG458811:MZG458814 NJC458811:NJC458814 NSY458811:NSY458814 OCU458811:OCU458814 OMQ458811:OMQ458814 OWM458811:OWM458814 PGI458811:PGI458814 PQE458811:PQE458814 QAA458811:QAA458814 QJW458811:QJW458814 QTS458811:QTS458814 RDO458811:RDO458814 RNK458811:RNK458814 RXG458811:RXG458814 SHC458811:SHC458814 SQY458811:SQY458814 TAU458811:TAU458814 TKQ458811:TKQ458814 TUM458811:TUM458814 UEI458811:UEI458814 UOE458811:UOE458814 UYA458811:UYA458814 VHW458811:VHW458814 VRS458811:VRS458814 WBO458811:WBO458814 WLK458811:WLK458814 WVG458811:WVG458814 A524347:A524350 IU524347:IU524350 SQ524347:SQ524350 ACM524347:ACM524350 AMI524347:AMI524350 AWE524347:AWE524350 BGA524347:BGA524350 BPW524347:BPW524350 BZS524347:BZS524350 CJO524347:CJO524350 CTK524347:CTK524350 DDG524347:DDG524350 DNC524347:DNC524350 DWY524347:DWY524350 EGU524347:EGU524350 EQQ524347:EQQ524350 FAM524347:FAM524350 FKI524347:FKI524350 FUE524347:FUE524350 GEA524347:GEA524350 GNW524347:GNW524350 GXS524347:GXS524350 HHO524347:HHO524350 HRK524347:HRK524350 IBG524347:IBG524350 ILC524347:ILC524350 IUY524347:IUY524350 JEU524347:JEU524350 JOQ524347:JOQ524350 JYM524347:JYM524350 KII524347:KII524350 KSE524347:KSE524350 LCA524347:LCA524350 LLW524347:LLW524350 LVS524347:LVS524350 MFO524347:MFO524350 MPK524347:MPK524350 MZG524347:MZG524350 NJC524347:NJC524350 NSY524347:NSY524350 OCU524347:OCU524350 OMQ524347:OMQ524350 OWM524347:OWM524350 PGI524347:PGI524350 PQE524347:PQE524350 QAA524347:QAA524350 QJW524347:QJW524350 QTS524347:QTS524350 RDO524347:RDO524350 RNK524347:RNK524350 RXG524347:RXG524350 SHC524347:SHC524350 SQY524347:SQY524350 TAU524347:TAU524350 TKQ524347:TKQ524350 TUM524347:TUM524350 UEI524347:UEI524350 UOE524347:UOE524350 UYA524347:UYA524350 VHW524347:VHW524350 VRS524347:VRS524350 WBO524347:WBO524350 WLK524347:WLK524350 WVG524347:WVG524350 A589883:A589886 IU589883:IU589886 SQ589883:SQ589886 ACM589883:ACM589886 AMI589883:AMI589886 AWE589883:AWE589886 BGA589883:BGA589886 BPW589883:BPW589886 BZS589883:BZS589886 CJO589883:CJO589886 CTK589883:CTK589886 DDG589883:DDG589886 DNC589883:DNC589886 DWY589883:DWY589886 EGU589883:EGU589886 EQQ589883:EQQ589886 FAM589883:FAM589886 FKI589883:FKI589886 FUE589883:FUE589886 GEA589883:GEA589886 GNW589883:GNW589886 GXS589883:GXS589886 HHO589883:HHO589886 HRK589883:HRK589886 IBG589883:IBG589886 ILC589883:ILC589886 IUY589883:IUY589886 JEU589883:JEU589886 JOQ589883:JOQ589886 JYM589883:JYM589886 KII589883:KII589886 KSE589883:KSE589886 LCA589883:LCA589886 LLW589883:LLW589886 LVS589883:LVS589886 MFO589883:MFO589886 MPK589883:MPK589886 MZG589883:MZG589886 NJC589883:NJC589886 NSY589883:NSY589886 OCU589883:OCU589886 OMQ589883:OMQ589886 OWM589883:OWM589886 PGI589883:PGI589886 PQE589883:PQE589886 QAA589883:QAA589886 QJW589883:QJW589886 QTS589883:QTS589886 RDO589883:RDO589886 RNK589883:RNK589886 RXG589883:RXG589886 SHC589883:SHC589886 SQY589883:SQY589886 TAU589883:TAU589886 TKQ589883:TKQ589886 TUM589883:TUM589886 UEI589883:UEI589886 UOE589883:UOE589886 UYA589883:UYA589886 VHW589883:VHW589886 VRS589883:VRS589886 WBO589883:WBO589886 WLK589883:WLK589886 WVG589883:WVG589886 A655419:A655422 IU655419:IU655422 SQ655419:SQ655422 ACM655419:ACM655422 AMI655419:AMI655422 AWE655419:AWE655422 BGA655419:BGA655422 BPW655419:BPW655422 BZS655419:BZS655422 CJO655419:CJO655422 CTK655419:CTK655422 DDG655419:DDG655422 DNC655419:DNC655422 DWY655419:DWY655422 EGU655419:EGU655422 EQQ655419:EQQ655422 FAM655419:FAM655422 FKI655419:FKI655422 FUE655419:FUE655422 GEA655419:GEA655422 GNW655419:GNW655422 GXS655419:GXS655422 HHO655419:HHO655422 HRK655419:HRK655422 IBG655419:IBG655422 ILC655419:ILC655422 IUY655419:IUY655422 JEU655419:JEU655422 JOQ655419:JOQ655422 JYM655419:JYM655422 KII655419:KII655422 KSE655419:KSE655422 LCA655419:LCA655422 LLW655419:LLW655422 LVS655419:LVS655422 MFO655419:MFO655422 MPK655419:MPK655422 MZG655419:MZG655422 NJC655419:NJC655422 NSY655419:NSY655422 OCU655419:OCU655422 OMQ655419:OMQ655422 OWM655419:OWM655422 PGI655419:PGI655422 PQE655419:PQE655422 QAA655419:QAA655422 QJW655419:QJW655422 QTS655419:QTS655422 RDO655419:RDO655422 RNK655419:RNK655422 RXG655419:RXG655422 SHC655419:SHC655422 SQY655419:SQY655422 TAU655419:TAU655422 TKQ655419:TKQ655422 TUM655419:TUM655422 UEI655419:UEI655422 UOE655419:UOE655422 UYA655419:UYA655422 VHW655419:VHW655422 VRS655419:VRS655422 WBO655419:WBO655422 WLK655419:WLK655422 WVG655419:WVG655422 A720955:A720958 IU720955:IU720958 SQ720955:SQ720958 ACM720955:ACM720958 AMI720955:AMI720958 AWE720955:AWE720958 BGA720955:BGA720958 BPW720955:BPW720958 BZS720955:BZS720958 CJO720955:CJO720958 CTK720955:CTK720958 DDG720955:DDG720958 DNC720955:DNC720958 DWY720955:DWY720958 EGU720955:EGU720958 EQQ720955:EQQ720958 FAM720955:FAM720958 FKI720955:FKI720958 FUE720955:FUE720958 GEA720955:GEA720958 GNW720955:GNW720958 GXS720955:GXS720958 HHO720955:HHO720958 HRK720955:HRK720958 IBG720955:IBG720958 ILC720955:ILC720958 IUY720955:IUY720958 JEU720955:JEU720958 JOQ720955:JOQ720958 JYM720955:JYM720958 KII720955:KII720958 KSE720955:KSE720958 LCA720955:LCA720958 LLW720955:LLW720958 LVS720955:LVS720958 MFO720955:MFO720958 MPK720955:MPK720958 MZG720955:MZG720958 NJC720955:NJC720958 NSY720955:NSY720958 OCU720955:OCU720958 OMQ720955:OMQ720958 OWM720955:OWM720958 PGI720955:PGI720958 PQE720955:PQE720958 QAA720955:QAA720958 QJW720955:QJW720958 QTS720955:QTS720958 RDO720955:RDO720958 RNK720955:RNK720958 RXG720955:RXG720958 SHC720955:SHC720958 SQY720955:SQY720958 TAU720955:TAU720958 TKQ720955:TKQ720958 TUM720955:TUM720958 UEI720955:UEI720958 UOE720955:UOE720958 UYA720955:UYA720958 VHW720955:VHW720958 VRS720955:VRS720958 WBO720955:WBO720958 WLK720955:WLK720958 WVG720955:WVG720958 A786491:A786494 IU786491:IU786494 SQ786491:SQ786494 ACM786491:ACM786494 AMI786491:AMI786494 AWE786491:AWE786494 BGA786491:BGA786494 BPW786491:BPW786494 BZS786491:BZS786494 CJO786491:CJO786494 CTK786491:CTK786494 DDG786491:DDG786494 DNC786491:DNC786494 DWY786491:DWY786494 EGU786491:EGU786494 EQQ786491:EQQ786494 FAM786491:FAM786494 FKI786491:FKI786494 FUE786491:FUE786494 GEA786491:GEA786494 GNW786491:GNW786494 GXS786491:GXS786494 HHO786491:HHO786494 HRK786491:HRK786494 IBG786491:IBG786494 ILC786491:ILC786494 IUY786491:IUY786494 JEU786491:JEU786494 JOQ786491:JOQ786494 JYM786491:JYM786494 KII786491:KII786494 KSE786491:KSE786494 LCA786491:LCA786494 LLW786491:LLW786494 LVS786491:LVS786494 MFO786491:MFO786494 MPK786491:MPK786494 MZG786491:MZG786494 NJC786491:NJC786494 NSY786491:NSY786494 OCU786491:OCU786494 OMQ786491:OMQ786494 OWM786491:OWM786494 PGI786491:PGI786494 PQE786491:PQE786494 QAA786491:QAA786494 QJW786491:QJW786494 QTS786491:QTS786494 RDO786491:RDO786494 RNK786491:RNK786494 RXG786491:RXG786494 SHC786491:SHC786494 SQY786491:SQY786494 TAU786491:TAU786494 TKQ786491:TKQ786494 TUM786491:TUM786494 UEI786491:UEI786494 UOE786491:UOE786494 UYA786491:UYA786494 VHW786491:VHW786494 VRS786491:VRS786494 WBO786491:WBO786494 WLK786491:WLK786494 WVG786491:WVG786494 A852027:A852030 IU852027:IU852030 SQ852027:SQ852030 ACM852027:ACM852030 AMI852027:AMI852030 AWE852027:AWE852030 BGA852027:BGA852030 BPW852027:BPW852030 BZS852027:BZS852030 CJO852027:CJO852030 CTK852027:CTK852030 DDG852027:DDG852030 DNC852027:DNC852030 DWY852027:DWY852030 EGU852027:EGU852030 EQQ852027:EQQ852030 FAM852027:FAM852030 FKI852027:FKI852030 FUE852027:FUE852030 GEA852027:GEA852030 GNW852027:GNW852030 GXS852027:GXS852030 HHO852027:HHO852030 HRK852027:HRK852030 IBG852027:IBG852030 ILC852027:ILC852030 IUY852027:IUY852030 JEU852027:JEU852030 JOQ852027:JOQ852030 JYM852027:JYM852030 KII852027:KII852030 KSE852027:KSE852030 LCA852027:LCA852030 LLW852027:LLW852030 LVS852027:LVS852030 MFO852027:MFO852030 MPK852027:MPK852030 MZG852027:MZG852030 NJC852027:NJC852030 NSY852027:NSY852030 OCU852027:OCU852030 OMQ852027:OMQ852030 OWM852027:OWM852030 PGI852027:PGI852030 PQE852027:PQE852030 QAA852027:QAA852030 QJW852027:QJW852030 QTS852027:QTS852030 RDO852027:RDO852030 RNK852027:RNK852030 RXG852027:RXG852030 SHC852027:SHC852030 SQY852027:SQY852030 TAU852027:TAU852030 TKQ852027:TKQ852030 TUM852027:TUM852030 UEI852027:UEI852030 UOE852027:UOE852030 UYA852027:UYA852030 VHW852027:VHW852030 VRS852027:VRS852030 WBO852027:WBO852030 WLK852027:WLK852030 WVG852027:WVG852030 A917563:A917566 IU917563:IU917566 SQ917563:SQ917566 ACM917563:ACM917566 AMI917563:AMI917566 AWE917563:AWE917566 BGA917563:BGA917566 BPW917563:BPW917566 BZS917563:BZS917566 CJO917563:CJO917566 CTK917563:CTK917566 DDG917563:DDG917566 DNC917563:DNC917566 DWY917563:DWY917566 EGU917563:EGU917566 EQQ917563:EQQ917566 FAM917563:FAM917566 FKI917563:FKI917566 FUE917563:FUE917566 GEA917563:GEA917566 GNW917563:GNW917566 GXS917563:GXS917566 HHO917563:HHO917566 HRK917563:HRK917566 IBG917563:IBG917566 ILC917563:ILC917566 IUY917563:IUY917566 JEU917563:JEU917566 JOQ917563:JOQ917566 JYM917563:JYM917566 KII917563:KII917566 KSE917563:KSE917566 LCA917563:LCA917566 LLW917563:LLW917566 LVS917563:LVS917566 MFO917563:MFO917566 MPK917563:MPK917566 MZG917563:MZG917566 NJC917563:NJC917566 NSY917563:NSY917566 OCU917563:OCU917566 OMQ917563:OMQ917566 OWM917563:OWM917566 PGI917563:PGI917566 PQE917563:PQE917566 QAA917563:QAA917566 QJW917563:QJW917566 QTS917563:QTS917566 RDO917563:RDO917566 RNK917563:RNK917566 RXG917563:RXG917566 SHC917563:SHC917566 SQY917563:SQY917566 TAU917563:TAU917566 TKQ917563:TKQ917566 TUM917563:TUM917566 UEI917563:UEI917566 UOE917563:UOE917566 UYA917563:UYA917566 VHW917563:VHW917566 VRS917563:VRS917566 WBO917563:WBO917566 WLK917563:WLK917566 WVG917563:WVG917566 A983099:A983102 IU983099:IU983102 SQ983099:SQ983102 ACM983099:ACM983102 AMI983099:AMI983102 AWE983099:AWE983102 BGA983099:BGA983102 BPW983099:BPW983102 BZS983099:BZS983102 CJO983099:CJO983102 CTK983099:CTK983102 DDG983099:DDG983102 DNC983099:DNC983102 DWY983099:DWY983102 EGU983099:EGU983102 EQQ983099:EQQ983102 FAM983099:FAM983102 FKI983099:FKI983102 FUE983099:FUE983102 GEA983099:GEA983102 GNW983099:GNW983102 GXS983099:GXS983102 HHO983099:HHO983102 HRK983099:HRK983102 IBG983099:IBG983102 ILC983099:ILC983102 IUY983099:IUY983102 JEU983099:JEU983102 JOQ983099:JOQ983102 JYM983099:JYM983102 KII983099:KII983102 KSE983099:KSE983102 LCA983099:LCA983102 LLW983099:LLW983102 LVS983099:LVS983102 MFO983099:MFO983102 MPK983099:MPK983102 MZG983099:MZG983102 NJC983099:NJC983102 NSY983099:NSY983102 OCU983099:OCU983102 OMQ983099:OMQ983102 OWM983099:OWM983102 PGI983099:PGI983102 PQE983099:PQE983102 QAA983099:QAA983102 QJW983099:QJW983102 QTS983099:QTS983102 RDO983099:RDO983102 RNK983099:RNK983102 RXG983099:RXG983102 SHC983099:SHC983102 SQY983099:SQY983102 TAU983099:TAU983102 TKQ983099:TKQ983102 TUM983099:TUM983102 UEI983099:UEI983102 UOE983099:UOE983102 UYA983099:UYA983102 VHW983099:VHW983102 VRS983099:VRS983102 WBO983099:WBO983102 WLK983099:WLK983102 WVG983099:WVG983102 A153:A154 IU153:IU154 SQ153:SQ154 ACM153:ACM154 AMI153:AMI154 AWE153:AWE154 BGA153:BGA154 BPW153:BPW154 BZS153:BZS154 CJO153:CJO154 CTK153:CTK154 DDG153:DDG154 DNC153:DNC154 DWY153:DWY154 EGU153:EGU154 EQQ153:EQQ154 FAM153:FAM154 FKI153:FKI154 FUE153:FUE154 GEA153:GEA154 GNW153:GNW154 GXS153:GXS154 HHO153:HHO154 HRK153:HRK154 IBG153:IBG154 ILC153:ILC154 IUY153:IUY154 JEU153:JEU154 JOQ153:JOQ154 JYM153:JYM154 KII153:KII154 KSE153:KSE154 LCA153:LCA154 LLW153:LLW154 LVS153:LVS154 MFO153:MFO154 MPK153:MPK154 MZG153:MZG154 NJC153:NJC154 NSY153:NSY154 OCU153:OCU154 OMQ153:OMQ154 OWM153:OWM154 PGI153:PGI154 PQE153:PQE154 QAA153:QAA154 QJW153:QJW154 QTS153:QTS154 RDO153:RDO154 RNK153:RNK154 RXG153:RXG154 SHC153:SHC154 SQY153:SQY154 TAU153:TAU154 TKQ153:TKQ154 TUM153:TUM154 UEI153:UEI154 UOE153:UOE154 UYA153:UYA154 VHW153:VHW154 VRS153:VRS154 WBO153:WBO154 WLK153:WLK154 WVG153:WVG154 A65592:A65593 IU65592:IU65593 SQ65592:SQ65593 ACM65592:ACM65593 AMI65592:AMI65593 AWE65592:AWE65593 BGA65592:BGA65593 BPW65592:BPW65593 BZS65592:BZS65593 CJO65592:CJO65593 CTK65592:CTK65593 DDG65592:DDG65593 DNC65592:DNC65593 DWY65592:DWY65593 EGU65592:EGU65593 EQQ65592:EQQ65593 FAM65592:FAM65593 FKI65592:FKI65593 FUE65592:FUE65593 GEA65592:GEA65593 GNW65592:GNW65593 GXS65592:GXS65593 HHO65592:HHO65593 HRK65592:HRK65593 IBG65592:IBG65593 ILC65592:ILC65593 IUY65592:IUY65593 JEU65592:JEU65593 JOQ65592:JOQ65593 JYM65592:JYM65593 KII65592:KII65593 KSE65592:KSE65593 LCA65592:LCA65593 LLW65592:LLW65593 LVS65592:LVS65593 MFO65592:MFO65593 MPK65592:MPK65593 MZG65592:MZG65593 NJC65592:NJC65593 NSY65592:NSY65593 OCU65592:OCU65593 OMQ65592:OMQ65593 OWM65592:OWM65593 PGI65592:PGI65593 PQE65592:PQE65593 QAA65592:QAA65593 QJW65592:QJW65593 QTS65592:QTS65593 RDO65592:RDO65593 RNK65592:RNK65593 RXG65592:RXG65593 SHC65592:SHC65593 SQY65592:SQY65593 TAU65592:TAU65593 TKQ65592:TKQ65593 TUM65592:TUM65593 UEI65592:UEI65593 UOE65592:UOE65593 UYA65592:UYA65593 VHW65592:VHW65593 VRS65592:VRS65593 WBO65592:WBO65593 WLK65592:WLK65593 WVG65592:WVG65593 A131128:A131129 IU131128:IU131129 SQ131128:SQ131129 ACM131128:ACM131129 AMI131128:AMI131129 AWE131128:AWE131129 BGA131128:BGA131129 BPW131128:BPW131129 BZS131128:BZS131129 CJO131128:CJO131129 CTK131128:CTK131129 DDG131128:DDG131129 DNC131128:DNC131129 DWY131128:DWY131129 EGU131128:EGU131129 EQQ131128:EQQ131129 FAM131128:FAM131129 FKI131128:FKI131129 FUE131128:FUE131129 GEA131128:GEA131129 GNW131128:GNW131129 GXS131128:GXS131129 HHO131128:HHO131129 HRK131128:HRK131129 IBG131128:IBG131129 ILC131128:ILC131129 IUY131128:IUY131129 JEU131128:JEU131129 JOQ131128:JOQ131129 JYM131128:JYM131129 KII131128:KII131129 KSE131128:KSE131129 LCA131128:LCA131129 LLW131128:LLW131129 LVS131128:LVS131129 MFO131128:MFO131129 MPK131128:MPK131129 MZG131128:MZG131129 NJC131128:NJC131129 NSY131128:NSY131129 OCU131128:OCU131129 OMQ131128:OMQ131129 OWM131128:OWM131129 PGI131128:PGI131129 PQE131128:PQE131129 QAA131128:QAA131129 QJW131128:QJW131129 QTS131128:QTS131129 RDO131128:RDO131129 RNK131128:RNK131129 RXG131128:RXG131129 SHC131128:SHC131129 SQY131128:SQY131129 TAU131128:TAU131129 TKQ131128:TKQ131129 TUM131128:TUM131129 UEI131128:UEI131129 UOE131128:UOE131129 UYA131128:UYA131129 VHW131128:VHW131129 VRS131128:VRS131129 WBO131128:WBO131129 WLK131128:WLK131129 WVG131128:WVG131129 A196664:A196665 IU196664:IU196665 SQ196664:SQ196665 ACM196664:ACM196665 AMI196664:AMI196665 AWE196664:AWE196665 BGA196664:BGA196665 BPW196664:BPW196665 BZS196664:BZS196665 CJO196664:CJO196665 CTK196664:CTK196665 DDG196664:DDG196665 DNC196664:DNC196665 DWY196664:DWY196665 EGU196664:EGU196665 EQQ196664:EQQ196665 FAM196664:FAM196665 FKI196664:FKI196665 FUE196664:FUE196665 GEA196664:GEA196665 GNW196664:GNW196665 GXS196664:GXS196665 HHO196664:HHO196665 HRK196664:HRK196665 IBG196664:IBG196665 ILC196664:ILC196665 IUY196664:IUY196665 JEU196664:JEU196665 JOQ196664:JOQ196665 JYM196664:JYM196665 KII196664:KII196665 KSE196664:KSE196665 LCA196664:LCA196665 LLW196664:LLW196665 LVS196664:LVS196665 MFO196664:MFO196665 MPK196664:MPK196665 MZG196664:MZG196665 NJC196664:NJC196665 NSY196664:NSY196665 OCU196664:OCU196665 OMQ196664:OMQ196665 OWM196664:OWM196665 PGI196664:PGI196665 PQE196664:PQE196665 QAA196664:QAA196665 QJW196664:QJW196665 QTS196664:QTS196665 RDO196664:RDO196665 RNK196664:RNK196665 RXG196664:RXG196665 SHC196664:SHC196665 SQY196664:SQY196665 TAU196664:TAU196665 TKQ196664:TKQ196665 TUM196664:TUM196665 UEI196664:UEI196665 UOE196664:UOE196665 UYA196664:UYA196665 VHW196664:VHW196665 VRS196664:VRS196665 WBO196664:WBO196665 WLK196664:WLK196665 WVG196664:WVG196665 A262200:A262201 IU262200:IU262201 SQ262200:SQ262201 ACM262200:ACM262201 AMI262200:AMI262201 AWE262200:AWE262201 BGA262200:BGA262201 BPW262200:BPW262201 BZS262200:BZS262201 CJO262200:CJO262201 CTK262200:CTK262201 DDG262200:DDG262201 DNC262200:DNC262201 DWY262200:DWY262201 EGU262200:EGU262201 EQQ262200:EQQ262201 FAM262200:FAM262201 FKI262200:FKI262201 FUE262200:FUE262201 GEA262200:GEA262201 GNW262200:GNW262201 GXS262200:GXS262201 HHO262200:HHO262201 HRK262200:HRK262201 IBG262200:IBG262201 ILC262200:ILC262201 IUY262200:IUY262201 JEU262200:JEU262201 JOQ262200:JOQ262201 JYM262200:JYM262201 KII262200:KII262201 KSE262200:KSE262201 LCA262200:LCA262201 LLW262200:LLW262201 LVS262200:LVS262201 MFO262200:MFO262201 MPK262200:MPK262201 MZG262200:MZG262201 NJC262200:NJC262201 NSY262200:NSY262201 OCU262200:OCU262201 OMQ262200:OMQ262201 OWM262200:OWM262201 PGI262200:PGI262201 PQE262200:PQE262201 QAA262200:QAA262201 QJW262200:QJW262201 QTS262200:QTS262201 RDO262200:RDO262201 RNK262200:RNK262201 RXG262200:RXG262201 SHC262200:SHC262201 SQY262200:SQY262201 TAU262200:TAU262201 TKQ262200:TKQ262201 TUM262200:TUM262201 UEI262200:UEI262201 UOE262200:UOE262201 UYA262200:UYA262201 VHW262200:VHW262201 VRS262200:VRS262201 WBO262200:WBO262201 WLK262200:WLK262201 WVG262200:WVG262201 A327736:A327737 IU327736:IU327737 SQ327736:SQ327737 ACM327736:ACM327737 AMI327736:AMI327737 AWE327736:AWE327737 BGA327736:BGA327737 BPW327736:BPW327737 BZS327736:BZS327737 CJO327736:CJO327737 CTK327736:CTK327737 DDG327736:DDG327737 DNC327736:DNC327737 DWY327736:DWY327737 EGU327736:EGU327737 EQQ327736:EQQ327737 FAM327736:FAM327737 FKI327736:FKI327737 FUE327736:FUE327737 GEA327736:GEA327737 GNW327736:GNW327737 GXS327736:GXS327737 HHO327736:HHO327737 HRK327736:HRK327737 IBG327736:IBG327737 ILC327736:ILC327737 IUY327736:IUY327737 JEU327736:JEU327737 JOQ327736:JOQ327737 JYM327736:JYM327737 KII327736:KII327737 KSE327736:KSE327737 LCA327736:LCA327737 LLW327736:LLW327737 LVS327736:LVS327737 MFO327736:MFO327737 MPK327736:MPK327737 MZG327736:MZG327737 NJC327736:NJC327737 NSY327736:NSY327737 OCU327736:OCU327737 OMQ327736:OMQ327737 OWM327736:OWM327737 PGI327736:PGI327737 PQE327736:PQE327737 QAA327736:QAA327737 QJW327736:QJW327737 QTS327736:QTS327737 RDO327736:RDO327737 RNK327736:RNK327737 RXG327736:RXG327737 SHC327736:SHC327737 SQY327736:SQY327737 TAU327736:TAU327737 TKQ327736:TKQ327737 TUM327736:TUM327737 UEI327736:UEI327737 UOE327736:UOE327737 UYA327736:UYA327737 VHW327736:VHW327737 VRS327736:VRS327737 WBO327736:WBO327737 WLK327736:WLK327737 WVG327736:WVG327737 A393272:A393273 IU393272:IU393273 SQ393272:SQ393273 ACM393272:ACM393273 AMI393272:AMI393273 AWE393272:AWE393273 BGA393272:BGA393273 BPW393272:BPW393273 BZS393272:BZS393273 CJO393272:CJO393273 CTK393272:CTK393273 DDG393272:DDG393273 DNC393272:DNC393273 DWY393272:DWY393273 EGU393272:EGU393273 EQQ393272:EQQ393273 FAM393272:FAM393273 FKI393272:FKI393273 FUE393272:FUE393273 GEA393272:GEA393273 GNW393272:GNW393273 GXS393272:GXS393273 HHO393272:HHO393273 HRK393272:HRK393273 IBG393272:IBG393273 ILC393272:ILC393273 IUY393272:IUY393273 JEU393272:JEU393273 JOQ393272:JOQ393273 JYM393272:JYM393273 KII393272:KII393273 KSE393272:KSE393273 LCA393272:LCA393273 LLW393272:LLW393273 LVS393272:LVS393273 MFO393272:MFO393273 MPK393272:MPK393273 MZG393272:MZG393273 NJC393272:NJC393273 NSY393272:NSY393273 OCU393272:OCU393273 OMQ393272:OMQ393273 OWM393272:OWM393273 PGI393272:PGI393273 PQE393272:PQE393273 QAA393272:QAA393273 QJW393272:QJW393273 QTS393272:QTS393273 RDO393272:RDO393273 RNK393272:RNK393273 RXG393272:RXG393273 SHC393272:SHC393273 SQY393272:SQY393273 TAU393272:TAU393273 TKQ393272:TKQ393273 TUM393272:TUM393273 UEI393272:UEI393273 UOE393272:UOE393273 UYA393272:UYA393273 VHW393272:VHW393273 VRS393272:VRS393273 WBO393272:WBO393273 WLK393272:WLK393273 WVG393272:WVG393273 A458808:A458809 IU458808:IU458809 SQ458808:SQ458809 ACM458808:ACM458809 AMI458808:AMI458809 AWE458808:AWE458809 BGA458808:BGA458809 BPW458808:BPW458809 BZS458808:BZS458809 CJO458808:CJO458809 CTK458808:CTK458809 DDG458808:DDG458809 DNC458808:DNC458809 DWY458808:DWY458809 EGU458808:EGU458809 EQQ458808:EQQ458809 FAM458808:FAM458809 FKI458808:FKI458809 FUE458808:FUE458809 GEA458808:GEA458809 GNW458808:GNW458809 GXS458808:GXS458809 HHO458808:HHO458809 HRK458808:HRK458809 IBG458808:IBG458809 ILC458808:ILC458809 IUY458808:IUY458809 JEU458808:JEU458809 JOQ458808:JOQ458809 JYM458808:JYM458809 KII458808:KII458809 KSE458808:KSE458809 LCA458808:LCA458809 LLW458808:LLW458809 LVS458808:LVS458809 MFO458808:MFO458809 MPK458808:MPK458809 MZG458808:MZG458809 NJC458808:NJC458809 NSY458808:NSY458809 OCU458808:OCU458809 OMQ458808:OMQ458809 OWM458808:OWM458809 PGI458808:PGI458809 PQE458808:PQE458809 QAA458808:QAA458809 QJW458808:QJW458809 QTS458808:QTS458809 RDO458808:RDO458809 RNK458808:RNK458809 RXG458808:RXG458809 SHC458808:SHC458809 SQY458808:SQY458809 TAU458808:TAU458809 TKQ458808:TKQ458809 TUM458808:TUM458809 UEI458808:UEI458809 UOE458808:UOE458809 UYA458808:UYA458809 VHW458808:VHW458809 VRS458808:VRS458809 WBO458808:WBO458809 WLK458808:WLK458809 WVG458808:WVG458809 A524344:A524345 IU524344:IU524345 SQ524344:SQ524345 ACM524344:ACM524345 AMI524344:AMI524345 AWE524344:AWE524345 BGA524344:BGA524345 BPW524344:BPW524345 BZS524344:BZS524345 CJO524344:CJO524345 CTK524344:CTK524345 DDG524344:DDG524345 DNC524344:DNC524345 DWY524344:DWY524345 EGU524344:EGU524345 EQQ524344:EQQ524345 FAM524344:FAM524345 FKI524344:FKI524345 FUE524344:FUE524345 GEA524344:GEA524345 GNW524344:GNW524345 GXS524344:GXS524345 HHO524344:HHO524345 HRK524344:HRK524345 IBG524344:IBG524345 ILC524344:ILC524345 IUY524344:IUY524345 JEU524344:JEU524345 JOQ524344:JOQ524345 JYM524344:JYM524345 KII524344:KII524345 KSE524344:KSE524345 LCA524344:LCA524345 LLW524344:LLW524345 LVS524344:LVS524345 MFO524344:MFO524345 MPK524344:MPK524345 MZG524344:MZG524345 NJC524344:NJC524345 NSY524344:NSY524345 OCU524344:OCU524345 OMQ524344:OMQ524345 OWM524344:OWM524345 PGI524344:PGI524345 PQE524344:PQE524345 QAA524344:QAA524345 QJW524344:QJW524345 QTS524344:QTS524345 RDO524344:RDO524345 RNK524344:RNK524345 RXG524344:RXG524345 SHC524344:SHC524345 SQY524344:SQY524345 TAU524344:TAU524345 TKQ524344:TKQ524345 TUM524344:TUM524345 UEI524344:UEI524345 UOE524344:UOE524345 UYA524344:UYA524345 VHW524344:VHW524345 VRS524344:VRS524345 WBO524344:WBO524345 WLK524344:WLK524345 WVG524344:WVG524345 A589880:A589881 IU589880:IU589881 SQ589880:SQ589881 ACM589880:ACM589881 AMI589880:AMI589881 AWE589880:AWE589881 BGA589880:BGA589881 BPW589880:BPW589881 BZS589880:BZS589881 CJO589880:CJO589881 CTK589880:CTK589881 DDG589880:DDG589881 DNC589880:DNC589881 DWY589880:DWY589881 EGU589880:EGU589881 EQQ589880:EQQ589881 FAM589880:FAM589881 FKI589880:FKI589881 FUE589880:FUE589881 GEA589880:GEA589881 GNW589880:GNW589881 GXS589880:GXS589881 HHO589880:HHO589881 HRK589880:HRK589881 IBG589880:IBG589881 ILC589880:ILC589881 IUY589880:IUY589881 JEU589880:JEU589881 JOQ589880:JOQ589881 JYM589880:JYM589881 KII589880:KII589881 KSE589880:KSE589881 LCA589880:LCA589881 LLW589880:LLW589881 LVS589880:LVS589881 MFO589880:MFO589881 MPK589880:MPK589881 MZG589880:MZG589881 NJC589880:NJC589881 NSY589880:NSY589881 OCU589880:OCU589881 OMQ589880:OMQ589881 OWM589880:OWM589881 PGI589880:PGI589881 PQE589880:PQE589881 QAA589880:QAA589881 QJW589880:QJW589881 QTS589880:QTS589881 RDO589880:RDO589881 RNK589880:RNK589881 RXG589880:RXG589881 SHC589880:SHC589881 SQY589880:SQY589881 TAU589880:TAU589881 TKQ589880:TKQ589881 TUM589880:TUM589881 UEI589880:UEI589881 UOE589880:UOE589881 UYA589880:UYA589881 VHW589880:VHW589881 VRS589880:VRS589881 WBO589880:WBO589881 WLK589880:WLK589881 WVG589880:WVG589881 A655416:A655417 IU655416:IU655417 SQ655416:SQ655417 ACM655416:ACM655417 AMI655416:AMI655417 AWE655416:AWE655417 BGA655416:BGA655417 BPW655416:BPW655417 BZS655416:BZS655417 CJO655416:CJO655417 CTK655416:CTK655417 DDG655416:DDG655417 DNC655416:DNC655417 DWY655416:DWY655417 EGU655416:EGU655417 EQQ655416:EQQ655417 FAM655416:FAM655417 FKI655416:FKI655417 FUE655416:FUE655417 GEA655416:GEA655417 GNW655416:GNW655417 GXS655416:GXS655417 HHO655416:HHO655417 HRK655416:HRK655417 IBG655416:IBG655417 ILC655416:ILC655417 IUY655416:IUY655417 JEU655416:JEU655417 JOQ655416:JOQ655417 JYM655416:JYM655417 KII655416:KII655417 KSE655416:KSE655417 LCA655416:LCA655417 LLW655416:LLW655417 LVS655416:LVS655417 MFO655416:MFO655417 MPK655416:MPK655417 MZG655416:MZG655417 NJC655416:NJC655417 NSY655416:NSY655417 OCU655416:OCU655417 OMQ655416:OMQ655417 OWM655416:OWM655417 PGI655416:PGI655417 PQE655416:PQE655417 QAA655416:QAA655417 QJW655416:QJW655417 QTS655416:QTS655417 RDO655416:RDO655417 RNK655416:RNK655417 RXG655416:RXG655417 SHC655416:SHC655417 SQY655416:SQY655417 TAU655416:TAU655417 TKQ655416:TKQ655417 TUM655416:TUM655417 UEI655416:UEI655417 UOE655416:UOE655417 UYA655416:UYA655417 VHW655416:VHW655417 VRS655416:VRS655417 WBO655416:WBO655417 WLK655416:WLK655417 WVG655416:WVG655417 A720952:A720953 IU720952:IU720953 SQ720952:SQ720953 ACM720952:ACM720953 AMI720952:AMI720953 AWE720952:AWE720953 BGA720952:BGA720953 BPW720952:BPW720953 BZS720952:BZS720953 CJO720952:CJO720953 CTK720952:CTK720953 DDG720952:DDG720953 DNC720952:DNC720953 DWY720952:DWY720953 EGU720952:EGU720953 EQQ720952:EQQ720953 FAM720952:FAM720953 FKI720952:FKI720953 FUE720952:FUE720953 GEA720952:GEA720953 GNW720952:GNW720953 GXS720952:GXS720953 HHO720952:HHO720953 HRK720952:HRK720953 IBG720952:IBG720953 ILC720952:ILC720953 IUY720952:IUY720953 JEU720952:JEU720953 JOQ720952:JOQ720953 JYM720952:JYM720953 KII720952:KII720953 KSE720952:KSE720953 LCA720952:LCA720953 LLW720952:LLW720953 LVS720952:LVS720953 MFO720952:MFO720953 MPK720952:MPK720953 MZG720952:MZG720953 NJC720952:NJC720953 NSY720952:NSY720953 OCU720952:OCU720953 OMQ720952:OMQ720953 OWM720952:OWM720953 PGI720952:PGI720953 PQE720952:PQE720953 QAA720952:QAA720953 QJW720952:QJW720953 QTS720952:QTS720953 RDO720952:RDO720953 RNK720952:RNK720953 RXG720952:RXG720953 SHC720952:SHC720953 SQY720952:SQY720953 TAU720952:TAU720953 TKQ720952:TKQ720953 TUM720952:TUM720953 UEI720952:UEI720953 UOE720952:UOE720953 UYA720952:UYA720953 VHW720952:VHW720953 VRS720952:VRS720953 WBO720952:WBO720953 WLK720952:WLK720953 WVG720952:WVG720953 A786488:A786489 IU786488:IU786489 SQ786488:SQ786489 ACM786488:ACM786489 AMI786488:AMI786489 AWE786488:AWE786489 BGA786488:BGA786489 BPW786488:BPW786489 BZS786488:BZS786489 CJO786488:CJO786489 CTK786488:CTK786489 DDG786488:DDG786489 DNC786488:DNC786489 DWY786488:DWY786489 EGU786488:EGU786489 EQQ786488:EQQ786489 FAM786488:FAM786489 FKI786488:FKI786489 FUE786488:FUE786489 GEA786488:GEA786489 GNW786488:GNW786489 GXS786488:GXS786489 HHO786488:HHO786489 HRK786488:HRK786489 IBG786488:IBG786489 ILC786488:ILC786489 IUY786488:IUY786489 JEU786488:JEU786489 JOQ786488:JOQ786489 JYM786488:JYM786489 KII786488:KII786489 KSE786488:KSE786489 LCA786488:LCA786489 LLW786488:LLW786489 LVS786488:LVS786489 MFO786488:MFO786489 MPK786488:MPK786489 MZG786488:MZG786489 NJC786488:NJC786489 NSY786488:NSY786489 OCU786488:OCU786489 OMQ786488:OMQ786489 OWM786488:OWM786489 PGI786488:PGI786489 PQE786488:PQE786489 QAA786488:QAA786489 QJW786488:QJW786489 QTS786488:QTS786489 RDO786488:RDO786489 RNK786488:RNK786489 RXG786488:RXG786489 SHC786488:SHC786489 SQY786488:SQY786489 TAU786488:TAU786489 TKQ786488:TKQ786489 TUM786488:TUM786489 UEI786488:UEI786489 UOE786488:UOE786489 UYA786488:UYA786489 VHW786488:VHW786489 VRS786488:VRS786489 WBO786488:WBO786489 WLK786488:WLK786489 WVG786488:WVG786489 A852024:A852025 IU852024:IU852025 SQ852024:SQ852025 ACM852024:ACM852025 AMI852024:AMI852025 AWE852024:AWE852025 BGA852024:BGA852025 BPW852024:BPW852025 BZS852024:BZS852025 CJO852024:CJO852025 CTK852024:CTK852025 DDG852024:DDG852025 DNC852024:DNC852025 DWY852024:DWY852025 EGU852024:EGU852025 EQQ852024:EQQ852025 FAM852024:FAM852025 FKI852024:FKI852025 FUE852024:FUE852025 GEA852024:GEA852025 GNW852024:GNW852025 GXS852024:GXS852025 HHO852024:HHO852025 HRK852024:HRK852025 IBG852024:IBG852025 ILC852024:ILC852025 IUY852024:IUY852025 JEU852024:JEU852025 JOQ852024:JOQ852025 JYM852024:JYM852025 KII852024:KII852025 KSE852024:KSE852025 LCA852024:LCA852025 LLW852024:LLW852025 LVS852024:LVS852025 MFO852024:MFO852025 MPK852024:MPK852025 MZG852024:MZG852025 NJC852024:NJC852025 NSY852024:NSY852025 OCU852024:OCU852025 OMQ852024:OMQ852025 OWM852024:OWM852025 PGI852024:PGI852025 PQE852024:PQE852025 QAA852024:QAA852025 QJW852024:QJW852025 QTS852024:QTS852025 RDO852024:RDO852025 RNK852024:RNK852025 RXG852024:RXG852025 SHC852024:SHC852025 SQY852024:SQY852025 TAU852024:TAU852025 TKQ852024:TKQ852025 TUM852024:TUM852025 UEI852024:UEI852025 UOE852024:UOE852025 UYA852024:UYA852025 VHW852024:VHW852025 VRS852024:VRS852025 WBO852024:WBO852025 WLK852024:WLK852025 WVG852024:WVG852025 A917560:A917561 IU917560:IU917561 SQ917560:SQ917561 ACM917560:ACM917561 AMI917560:AMI917561 AWE917560:AWE917561 BGA917560:BGA917561 BPW917560:BPW917561 BZS917560:BZS917561 CJO917560:CJO917561 CTK917560:CTK917561 DDG917560:DDG917561 DNC917560:DNC917561 DWY917560:DWY917561 EGU917560:EGU917561 EQQ917560:EQQ917561 FAM917560:FAM917561 FKI917560:FKI917561 FUE917560:FUE917561 GEA917560:GEA917561 GNW917560:GNW917561 GXS917560:GXS917561 HHO917560:HHO917561 HRK917560:HRK917561 IBG917560:IBG917561 ILC917560:ILC917561 IUY917560:IUY917561 JEU917560:JEU917561 JOQ917560:JOQ917561 JYM917560:JYM917561 KII917560:KII917561 KSE917560:KSE917561 LCA917560:LCA917561 LLW917560:LLW917561 LVS917560:LVS917561 MFO917560:MFO917561 MPK917560:MPK917561 MZG917560:MZG917561 NJC917560:NJC917561 NSY917560:NSY917561 OCU917560:OCU917561 OMQ917560:OMQ917561 OWM917560:OWM917561 PGI917560:PGI917561 PQE917560:PQE917561 QAA917560:QAA917561 QJW917560:QJW917561 QTS917560:QTS917561 RDO917560:RDO917561 RNK917560:RNK917561 RXG917560:RXG917561 SHC917560:SHC917561 SQY917560:SQY917561 TAU917560:TAU917561 TKQ917560:TKQ917561 TUM917560:TUM917561 UEI917560:UEI917561 UOE917560:UOE917561 UYA917560:UYA917561 VHW917560:VHW917561 VRS917560:VRS917561 WBO917560:WBO917561 WLK917560:WLK917561 WVG917560:WVG917561 A983096:A983097 IU983096:IU983097 SQ983096:SQ983097 ACM983096:ACM983097 AMI983096:AMI983097 AWE983096:AWE983097 BGA983096:BGA983097 BPW983096:BPW983097 BZS983096:BZS983097 CJO983096:CJO983097 CTK983096:CTK983097 DDG983096:DDG983097 DNC983096:DNC983097 DWY983096:DWY983097 EGU983096:EGU983097 EQQ983096:EQQ983097 FAM983096:FAM983097 FKI983096:FKI983097 FUE983096:FUE983097 GEA983096:GEA983097 GNW983096:GNW983097 GXS983096:GXS983097 HHO983096:HHO983097 HRK983096:HRK983097 IBG983096:IBG983097 ILC983096:ILC983097 IUY983096:IUY983097 JEU983096:JEU983097 JOQ983096:JOQ983097 JYM983096:JYM983097 KII983096:KII983097 KSE983096:KSE983097 LCA983096:LCA983097 LLW983096:LLW983097 LVS983096:LVS983097 MFO983096:MFO983097 MPK983096:MPK983097 MZG983096:MZG983097 NJC983096:NJC983097 NSY983096:NSY983097 OCU983096:OCU983097 OMQ983096:OMQ983097 OWM983096:OWM983097 PGI983096:PGI983097 PQE983096:PQE983097 QAA983096:QAA983097 QJW983096:QJW983097 QTS983096:QTS983097 RDO983096:RDO983097 RNK983096:RNK983097 RXG983096:RXG983097 SHC983096:SHC983097 SQY983096:SQY983097 TAU983096:TAU983097 TKQ983096:TKQ983097 TUM983096:TUM983097 UEI983096:UEI983097 UOE983096:UOE983097 UYA983096:UYA983097 VHW983096:VHW983097 VRS983096:VRS983097 WBO983096:WBO983097 WLK983096:WLK983097 WVG983096:WVG983097 A150:A151 IU150:IU151 SQ150:SQ151 ACM150:ACM151 AMI150:AMI151 AWE150:AWE151 BGA150:BGA151 BPW150:BPW151 BZS150:BZS151 CJO150:CJO151 CTK150:CTK151 DDG150:DDG151 DNC150:DNC151 DWY150:DWY151 EGU150:EGU151 EQQ150:EQQ151 FAM150:FAM151 FKI150:FKI151 FUE150:FUE151 GEA150:GEA151 GNW150:GNW151 GXS150:GXS151 HHO150:HHO151 HRK150:HRK151 IBG150:IBG151 ILC150:ILC151 IUY150:IUY151 JEU150:JEU151 JOQ150:JOQ151 JYM150:JYM151 KII150:KII151 KSE150:KSE151 LCA150:LCA151 LLW150:LLW151 LVS150:LVS151 MFO150:MFO151 MPK150:MPK151 MZG150:MZG151 NJC150:NJC151 NSY150:NSY151 OCU150:OCU151 OMQ150:OMQ151 OWM150:OWM151 PGI150:PGI151 PQE150:PQE151 QAA150:QAA151 QJW150:QJW151 QTS150:QTS151 RDO150:RDO151 RNK150:RNK151 RXG150:RXG151 SHC150:SHC151 SQY150:SQY151 TAU150:TAU151 TKQ150:TKQ151 TUM150:TUM151 UEI150:UEI151 UOE150:UOE151 UYA150:UYA151 VHW150:VHW151 VRS150:VRS151 WBO150:WBO151 WLK150:WLK151 WVG150:WVG151 A65589:A65590 IU65589:IU65590 SQ65589:SQ65590 ACM65589:ACM65590 AMI65589:AMI65590 AWE65589:AWE65590 BGA65589:BGA65590 BPW65589:BPW65590 BZS65589:BZS65590 CJO65589:CJO65590 CTK65589:CTK65590 DDG65589:DDG65590 DNC65589:DNC65590 DWY65589:DWY65590 EGU65589:EGU65590 EQQ65589:EQQ65590 FAM65589:FAM65590 FKI65589:FKI65590 FUE65589:FUE65590 GEA65589:GEA65590 GNW65589:GNW65590 GXS65589:GXS65590 HHO65589:HHO65590 HRK65589:HRK65590 IBG65589:IBG65590 ILC65589:ILC65590 IUY65589:IUY65590 JEU65589:JEU65590 JOQ65589:JOQ65590 JYM65589:JYM65590 KII65589:KII65590 KSE65589:KSE65590 LCA65589:LCA65590 LLW65589:LLW65590 LVS65589:LVS65590 MFO65589:MFO65590 MPK65589:MPK65590 MZG65589:MZG65590 NJC65589:NJC65590 NSY65589:NSY65590 OCU65589:OCU65590 OMQ65589:OMQ65590 OWM65589:OWM65590 PGI65589:PGI65590 PQE65589:PQE65590 QAA65589:QAA65590 QJW65589:QJW65590 QTS65589:QTS65590 RDO65589:RDO65590 RNK65589:RNK65590 RXG65589:RXG65590 SHC65589:SHC65590 SQY65589:SQY65590 TAU65589:TAU65590 TKQ65589:TKQ65590 TUM65589:TUM65590 UEI65589:UEI65590 UOE65589:UOE65590 UYA65589:UYA65590 VHW65589:VHW65590 VRS65589:VRS65590 WBO65589:WBO65590 WLK65589:WLK65590 WVG65589:WVG65590 A131125:A131126 IU131125:IU131126 SQ131125:SQ131126 ACM131125:ACM131126 AMI131125:AMI131126 AWE131125:AWE131126 BGA131125:BGA131126 BPW131125:BPW131126 BZS131125:BZS131126 CJO131125:CJO131126 CTK131125:CTK131126 DDG131125:DDG131126 DNC131125:DNC131126 DWY131125:DWY131126 EGU131125:EGU131126 EQQ131125:EQQ131126 FAM131125:FAM131126 FKI131125:FKI131126 FUE131125:FUE131126 GEA131125:GEA131126 GNW131125:GNW131126 GXS131125:GXS131126 HHO131125:HHO131126 HRK131125:HRK131126 IBG131125:IBG131126 ILC131125:ILC131126 IUY131125:IUY131126 JEU131125:JEU131126 JOQ131125:JOQ131126 JYM131125:JYM131126 KII131125:KII131126 KSE131125:KSE131126 LCA131125:LCA131126 LLW131125:LLW131126 LVS131125:LVS131126 MFO131125:MFO131126 MPK131125:MPK131126 MZG131125:MZG131126 NJC131125:NJC131126 NSY131125:NSY131126 OCU131125:OCU131126 OMQ131125:OMQ131126 OWM131125:OWM131126 PGI131125:PGI131126 PQE131125:PQE131126 QAA131125:QAA131126 QJW131125:QJW131126 QTS131125:QTS131126 RDO131125:RDO131126 RNK131125:RNK131126 RXG131125:RXG131126 SHC131125:SHC131126 SQY131125:SQY131126 TAU131125:TAU131126 TKQ131125:TKQ131126 TUM131125:TUM131126 UEI131125:UEI131126 UOE131125:UOE131126 UYA131125:UYA131126 VHW131125:VHW131126 VRS131125:VRS131126 WBO131125:WBO131126 WLK131125:WLK131126 WVG131125:WVG131126 A196661:A196662 IU196661:IU196662 SQ196661:SQ196662 ACM196661:ACM196662 AMI196661:AMI196662 AWE196661:AWE196662 BGA196661:BGA196662 BPW196661:BPW196662 BZS196661:BZS196662 CJO196661:CJO196662 CTK196661:CTK196662 DDG196661:DDG196662 DNC196661:DNC196662 DWY196661:DWY196662 EGU196661:EGU196662 EQQ196661:EQQ196662 FAM196661:FAM196662 FKI196661:FKI196662 FUE196661:FUE196662 GEA196661:GEA196662 GNW196661:GNW196662 GXS196661:GXS196662 HHO196661:HHO196662 HRK196661:HRK196662 IBG196661:IBG196662 ILC196661:ILC196662 IUY196661:IUY196662 JEU196661:JEU196662 JOQ196661:JOQ196662 JYM196661:JYM196662 KII196661:KII196662 KSE196661:KSE196662 LCA196661:LCA196662 LLW196661:LLW196662 LVS196661:LVS196662 MFO196661:MFO196662 MPK196661:MPK196662 MZG196661:MZG196662 NJC196661:NJC196662 NSY196661:NSY196662 OCU196661:OCU196662 OMQ196661:OMQ196662 OWM196661:OWM196662 PGI196661:PGI196662 PQE196661:PQE196662 QAA196661:QAA196662 QJW196661:QJW196662 QTS196661:QTS196662 RDO196661:RDO196662 RNK196661:RNK196662 RXG196661:RXG196662 SHC196661:SHC196662 SQY196661:SQY196662 TAU196661:TAU196662 TKQ196661:TKQ196662 TUM196661:TUM196662 UEI196661:UEI196662 UOE196661:UOE196662 UYA196661:UYA196662 VHW196661:VHW196662 VRS196661:VRS196662 WBO196661:WBO196662 WLK196661:WLK196662 WVG196661:WVG196662 A262197:A262198 IU262197:IU262198 SQ262197:SQ262198 ACM262197:ACM262198 AMI262197:AMI262198 AWE262197:AWE262198 BGA262197:BGA262198 BPW262197:BPW262198 BZS262197:BZS262198 CJO262197:CJO262198 CTK262197:CTK262198 DDG262197:DDG262198 DNC262197:DNC262198 DWY262197:DWY262198 EGU262197:EGU262198 EQQ262197:EQQ262198 FAM262197:FAM262198 FKI262197:FKI262198 FUE262197:FUE262198 GEA262197:GEA262198 GNW262197:GNW262198 GXS262197:GXS262198 HHO262197:HHO262198 HRK262197:HRK262198 IBG262197:IBG262198 ILC262197:ILC262198 IUY262197:IUY262198 JEU262197:JEU262198 JOQ262197:JOQ262198 JYM262197:JYM262198 KII262197:KII262198 KSE262197:KSE262198 LCA262197:LCA262198 LLW262197:LLW262198 LVS262197:LVS262198 MFO262197:MFO262198 MPK262197:MPK262198 MZG262197:MZG262198 NJC262197:NJC262198 NSY262197:NSY262198 OCU262197:OCU262198 OMQ262197:OMQ262198 OWM262197:OWM262198 PGI262197:PGI262198 PQE262197:PQE262198 QAA262197:QAA262198 QJW262197:QJW262198 QTS262197:QTS262198 RDO262197:RDO262198 RNK262197:RNK262198 RXG262197:RXG262198 SHC262197:SHC262198 SQY262197:SQY262198 TAU262197:TAU262198 TKQ262197:TKQ262198 TUM262197:TUM262198 UEI262197:UEI262198 UOE262197:UOE262198 UYA262197:UYA262198 VHW262197:VHW262198 VRS262197:VRS262198 WBO262197:WBO262198 WLK262197:WLK262198 WVG262197:WVG262198 A327733:A327734 IU327733:IU327734 SQ327733:SQ327734 ACM327733:ACM327734 AMI327733:AMI327734 AWE327733:AWE327734 BGA327733:BGA327734 BPW327733:BPW327734 BZS327733:BZS327734 CJO327733:CJO327734 CTK327733:CTK327734 DDG327733:DDG327734 DNC327733:DNC327734 DWY327733:DWY327734 EGU327733:EGU327734 EQQ327733:EQQ327734 FAM327733:FAM327734 FKI327733:FKI327734 FUE327733:FUE327734 GEA327733:GEA327734 GNW327733:GNW327734 GXS327733:GXS327734 HHO327733:HHO327734 HRK327733:HRK327734 IBG327733:IBG327734 ILC327733:ILC327734 IUY327733:IUY327734 JEU327733:JEU327734 JOQ327733:JOQ327734 JYM327733:JYM327734 KII327733:KII327734 KSE327733:KSE327734 LCA327733:LCA327734 LLW327733:LLW327734 LVS327733:LVS327734 MFO327733:MFO327734 MPK327733:MPK327734 MZG327733:MZG327734 NJC327733:NJC327734 NSY327733:NSY327734 OCU327733:OCU327734 OMQ327733:OMQ327734 OWM327733:OWM327734 PGI327733:PGI327734 PQE327733:PQE327734 QAA327733:QAA327734 QJW327733:QJW327734 QTS327733:QTS327734 RDO327733:RDO327734 RNK327733:RNK327734 RXG327733:RXG327734 SHC327733:SHC327734 SQY327733:SQY327734 TAU327733:TAU327734 TKQ327733:TKQ327734 TUM327733:TUM327734 UEI327733:UEI327734 UOE327733:UOE327734 UYA327733:UYA327734 VHW327733:VHW327734 VRS327733:VRS327734 WBO327733:WBO327734 WLK327733:WLK327734 WVG327733:WVG327734 A393269:A393270 IU393269:IU393270 SQ393269:SQ393270 ACM393269:ACM393270 AMI393269:AMI393270 AWE393269:AWE393270 BGA393269:BGA393270 BPW393269:BPW393270 BZS393269:BZS393270 CJO393269:CJO393270 CTK393269:CTK393270 DDG393269:DDG393270 DNC393269:DNC393270 DWY393269:DWY393270 EGU393269:EGU393270 EQQ393269:EQQ393270 FAM393269:FAM393270 FKI393269:FKI393270 FUE393269:FUE393270 GEA393269:GEA393270 GNW393269:GNW393270 GXS393269:GXS393270 HHO393269:HHO393270 HRK393269:HRK393270 IBG393269:IBG393270 ILC393269:ILC393270 IUY393269:IUY393270 JEU393269:JEU393270 JOQ393269:JOQ393270 JYM393269:JYM393270 KII393269:KII393270 KSE393269:KSE393270 LCA393269:LCA393270 LLW393269:LLW393270 LVS393269:LVS393270 MFO393269:MFO393270 MPK393269:MPK393270 MZG393269:MZG393270 NJC393269:NJC393270 NSY393269:NSY393270 OCU393269:OCU393270 OMQ393269:OMQ393270 OWM393269:OWM393270 PGI393269:PGI393270 PQE393269:PQE393270 QAA393269:QAA393270 QJW393269:QJW393270 QTS393269:QTS393270 RDO393269:RDO393270 RNK393269:RNK393270 RXG393269:RXG393270 SHC393269:SHC393270 SQY393269:SQY393270 TAU393269:TAU393270 TKQ393269:TKQ393270 TUM393269:TUM393270 UEI393269:UEI393270 UOE393269:UOE393270 UYA393269:UYA393270 VHW393269:VHW393270 VRS393269:VRS393270 WBO393269:WBO393270 WLK393269:WLK393270 WVG393269:WVG393270 A458805:A458806 IU458805:IU458806 SQ458805:SQ458806 ACM458805:ACM458806 AMI458805:AMI458806 AWE458805:AWE458806 BGA458805:BGA458806 BPW458805:BPW458806 BZS458805:BZS458806 CJO458805:CJO458806 CTK458805:CTK458806 DDG458805:DDG458806 DNC458805:DNC458806 DWY458805:DWY458806 EGU458805:EGU458806 EQQ458805:EQQ458806 FAM458805:FAM458806 FKI458805:FKI458806 FUE458805:FUE458806 GEA458805:GEA458806 GNW458805:GNW458806 GXS458805:GXS458806 HHO458805:HHO458806 HRK458805:HRK458806 IBG458805:IBG458806 ILC458805:ILC458806 IUY458805:IUY458806 JEU458805:JEU458806 JOQ458805:JOQ458806 JYM458805:JYM458806 KII458805:KII458806 KSE458805:KSE458806 LCA458805:LCA458806 LLW458805:LLW458806 LVS458805:LVS458806 MFO458805:MFO458806 MPK458805:MPK458806 MZG458805:MZG458806 NJC458805:NJC458806 NSY458805:NSY458806 OCU458805:OCU458806 OMQ458805:OMQ458806 OWM458805:OWM458806 PGI458805:PGI458806 PQE458805:PQE458806 QAA458805:QAA458806 QJW458805:QJW458806 QTS458805:QTS458806 RDO458805:RDO458806 RNK458805:RNK458806 RXG458805:RXG458806 SHC458805:SHC458806 SQY458805:SQY458806 TAU458805:TAU458806 TKQ458805:TKQ458806 TUM458805:TUM458806 UEI458805:UEI458806 UOE458805:UOE458806 UYA458805:UYA458806 VHW458805:VHW458806 VRS458805:VRS458806 WBO458805:WBO458806 WLK458805:WLK458806 WVG458805:WVG458806 A524341:A524342 IU524341:IU524342 SQ524341:SQ524342 ACM524341:ACM524342 AMI524341:AMI524342 AWE524341:AWE524342 BGA524341:BGA524342 BPW524341:BPW524342 BZS524341:BZS524342 CJO524341:CJO524342 CTK524341:CTK524342 DDG524341:DDG524342 DNC524341:DNC524342 DWY524341:DWY524342 EGU524341:EGU524342 EQQ524341:EQQ524342 FAM524341:FAM524342 FKI524341:FKI524342 FUE524341:FUE524342 GEA524341:GEA524342 GNW524341:GNW524342 GXS524341:GXS524342 HHO524341:HHO524342 HRK524341:HRK524342 IBG524341:IBG524342 ILC524341:ILC524342 IUY524341:IUY524342 JEU524341:JEU524342 JOQ524341:JOQ524342 JYM524341:JYM524342 KII524341:KII524342 KSE524341:KSE524342 LCA524341:LCA524342 LLW524341:LLW524342 LVS524341:LVS524342 MFO524341:MFO524342 MPK524341:MPK524342 MZG524341:MZG524342 NJC524341:NJC524342 NSY524341:NSY524342 OCU524341:OCU524342 OMQ524341:OMQ524342 OWM524341:OWM524342 PGI524341:PGI524342 PQE524341:PQE524342 QAA524341:QAA524342 QJW524341:QJW524342 QTS524341:QTS524342 RDO524341:RDO524342 RNK524341:RNK524342 RXG524341:RXG524342 SHC524341:SHC524342 SQY524341:SQY524342 TAU524341:TAU524342 TKQ524341:TKQ524342 TUM524341:TUM524342 UEI524341:UEI524342 UOE524341:UOE524342 UYA524341:UYA524342 VHW524341:VHW524342 VRS524341:VRS524342 WBO524341:WBO524342 WLK524341:WLK524342 WVG524341:WVG524342 A589877:A589878 IU589877:IU589878 SQ589877:SQ589878 ACM589877:ACM589878 AMI589877:AMI589878 AWE589877:AWE589878 BGA589877:BGA589878 BPW589877:BPW589878 BZS589877:BZS589878 CJO589877:CJO589878 CTK589877:CTK589878 DDG589877:DDG589878 DNC589877:DNC589878 DWY589877:DWY589878 EGU589877:EGU589878 EQQ589877:EQQ589878 FAM589877:FAM589878 FKI589877:FKI589878 FUE589877:FUE589878 GEA589877:GEA589878 GNW589877:GNW589878 GXS589877:GXS589878 HHO589877:HHO589878 HRK589877:HRK589878 IBG589877:IBG589878 ILC589877:ILC589878 IUY589877:IUY589878 JEU589877:JEU589878 JOQ589877:JOQ589878 JYM589877:JYM589878 KII589877:KII589878 KSE589877:KSE589878 LCA589877:LCA589878 LLW589877:LLW589878 LVS589877:LVS589878 MFO589877:MFO589878 MPK589877:MPK589878 MZG589877:MZG589878 NJC589877:NJC589878 NSY589877:NSY589878 OCU589877:OCU589878 OMQ589877:OMQ589878 OWM589877:OWM589878 PGI589877:PGI589878 PQE589877:PQE589878 QAA589877:QAA589878 QJW589877:QJW589878 QTS589877:QTS589878 RDO589877:RDO589878 RNK589877:RNK589878 RXG589877:RXG589878 SHC589877:SHC589878 SQY589877:SQY589878 TAU589877:TAU589878 TKQ589877:TKQ589878 TUM589877:TUM589878 UEI589877:UEI589878 UOE589877:UOE589878 UYA589877:UYA589878 VHW589877:VHW589878 VRS589877:VRS589878 WBO589877:WBO589878 WLK589877:WLK589878 WVG589877:WVG589878 A655413:A655414 IU655413:IU655414 SQ655413:SQ655414 ACM655413:ACM655414 AMI655413:AMI655414 AWE655413:AWE655414 BGA655413:BGA655414 BPW655413:BPW655414 BZS655413:BZS655414 CJO655413:CJO655414 CTK655413:CTK655414 DDG655413:DDG655414 DNC655413:DNC655414 DWY655413:DWY655414 EGU655413:EGU655414 EQQ655413:EQQ655414 FAM655413:FAM655414 FKI655413:FKI655414 FUE655413:FUE655414 GEA655413:GEA655414 GNW655413:GNW655414 GXS655413:GXS655414 HHO655413:HHO655414 HRK655413:HRK655414 IBG655413:IBG655414 ILC655413:ILC655414 IUY655413:IUY655414 JEU655413:JEU655414 JOQ655413:JOQ655414 JYM655413:JYM655414 KII655413:KII655414 KSE655413:KSE655414 LCA655413:LCA655414 LLW655413:LLW655414 LVS655413:LVS655414 MFO655413:MFO655414 MPK655413:MPK655414 MZG655413:MZG655414 NJC655413:NJC655414 NSY655413:NSY655414 OCU655413:OCU655414 OMQ655413:OMQ655414 OWM655413:OWM655414 PGI655413:PGI655414 PQE655413:PQE655414 QAA655413:QAA655414 QJW655413:QJW655414 QTS655413:QTS655414 RDO655413:RDO655414 RNK655413:RNK655414 RXG655413:RXG655414 SHC655413:SHC655414 SQY655413:SQY655414 TAU655413:TAU655414 TKQ655413:TKQ655414 TUM655413:TUM655414 UEI655413:UEI655414 UOE655413:UOE655414 UYA655413:UYA655414 VHW655413:VHW655414 VRS655413:VRS655414 WBO655413:WBO655414 WLK655413:WLK655414 WVG655413:WVG655414 A720949:A720950 IU720949:IU720950 SQ720949:SQ720950 ACM720949:ACM720950 AMI720949:AMI720950 AWE720949:AWE720950 BGA720949:BGA720950 BPW720949:BPW720950 BZS720949:BZS720950 CJO720949:CJO720950 CTK720949:CTK720950 DDG720949:DDG720950 DNC720949:DNC720950 DWY720949:DWY720950 EGU720949:EGU720950 EQQ720949:EQQ720950 FAM720949:FAM720950 FKI720949:FKI720950 FUE720949:FUE720950 GEA720949:GEA720950 GNW720949:GNW720950 GXS720949:GXS720950 HHO720949:HHO720950 HRK720949:HRK720950 IBG720949:IBG720950 ILC720949:ILC720950 IUY720949:IUY720950 JEU720949:JEU720950 JOQ720949:JOQ720950 JYM720949:JYM720950 KII720949:KII720950 KSE720949:KSE720950 LCA720949:LCA720950 LLW720949:LLW720950 LVS720949:LVS720950 MFO720949:MFO720950 MPK720949:MPK720950 MZG720949:MZG720950 NJC720949:NJC720950 NSY720949:NSY720950 OCU720949:OCU720950 OMQ720949:OMQ720950 OWM720949:OWM720950 PGI720949:PGI720950 PQE720949:PQE720950 QAA720949:QAA720950 QJW720949:QJW720950 QTS720949:QTS720950 RDO720949:RDO720950 RNK720949:RNK720950 RXG720949:RXG720950 SHC720949:SHC720950 SQY720949:SQY720950 TAU720949:TAU720950 TKQ720949:TKQ720950 TUM720949:TUM720950 UEI720949:UEI720950 UOE720949:UOE720950 UYA720949:UYA720950 VHW720949:VHW720950 VRS720949:VRS720950 WBO720949:WBO720950 WLK720949:WLK720950 WVG720949:WVG720950 A786485:A786486 IU786485:IU786486 SQ786485:SQ786486 ACM786485:ACM786486 AMI786485:AMI786486 AWE786485:AWE786486 BGA786485:BGA786486 BPW786485:BPW786486 BZS786485:BZS786486 CJO786485:CJO786486 CTK786485:CTK786486 DDG786485:DDG786486 DNC786485:DNC786486 DWY786485:DWY786486 EGU786485:EGU786486 EQQ786485:EQQ786486 FAM786485:FAM786486 FKI786485:FKI786486 FUE786485:FUE786486 GEA786485:GEA786486 GNW786485:GNW786486 GXS786485:GXS786486 HHO786485:HHO786486 HRK786485:HRK786486 IBG786485:IBG786486 ILC786485:ILC786486 IUY786485:IUY786486 JEU786485:JEU786486 JOQ786485:JOQ786486 JYM786485:JYM786486 KII786485:KII786486 KSE786485:KSE786486 LCA786485:LCA786486 LLW786485:LLW786486 LVS786485:LVS786486 MFO786485:MFO786486 MPK786485:MPK786486 MZG786485:MZG786486 NJC786485:NJC786486 NSY786485:NSY786486 OCU786485:OCU786486 OMQ786485:OMQ786486 OWM786485:OWM786486 PGI786485:PGI786486 PQE786485:PQE786486 QAA786485:QAA786486 QJW786485:QJW786486 QTS786485:QTS786486 RDO786485:RDO786486 RNK786485:RNK786486 RXG786485:RXG786486 SHC786485:SHC786486 SQY786485:SQY786486 TAU786485:TAU786486 TKQ786485:TKQ786486 TUM786485:TUM786486 UEI786485:UEI786486 UOE786485:UOE786486 UYA786485:UYA786486 VHW786485:VHW786486 VRS786485:VRS786486 WBO786485:WBO786486 WLK786485:WLK786486 WVG786485:WVG786486 A852021:A852022 IU852021:IU852022 SQ852021:SQ852022 ACM852021:ACM852022 AMI852021:AMI852022 AWE852021:AWE852022 BGA852021:BGA852022 BPW852021:BPW852022 BZS852021:BZS852022 CJO852021:CJO852022 CTK852021:CTK852022 DDG852021:DDG852022 DNC852021:DNC852022 DWY852021:DWY852022 EGU852021:EGU852022 EQQ852021:EQQ852022 FAM852021:FAM852022 FKI852021:FKI852022 FUE852021:FUE852022 GEA852021:GEA852022 GNW852021:GNW852022 GXS852021:GXS852022 HHO852021:HHO852022 HRK852021:HRK852022 IBG852021:IBG852022 ILC852021:ILC852022 IUY852021:IUY852022 JEU852021:JEU852022 JOQ852021:JOQ852022 JYM852021:JYM852022 KII852021:KII852022 KSE852021:KSE852022 LCA852021:LCA852022 LLW852021:LLW852022 LVS852021:LVS852022 MFO852021:MFO852022 MPK852021:MPK852022 MZG852021:MZG852022 NJC852021:NJC852022 NSY852021:NSY852022 OCU852021:OCU852022 OMQ852021:OMQ852022 OWM852021:OWM852022 PGI852021:PGI852022 PQE852021:PQE852022 QAA852021:QAA852022 QJW852021:QJW852022 QTS852021:QTS852022 RDO852021:RDO852022 RNK852021:RNK852022 RXG852021:RXG852022 SHC852021:SHC852022 SQY852021:SQY852022 TAU852021:TAU852022 TKQ852021:TKQ852022 TUM852021:TUM852022 UEI852021:UEI852022 UOE852021:UOE852022 UYA852021:UYA852022 VHW852021:VHW852022 VRS852021:VRS852022 WBO852021:WBO852022 WLK852021:WLK852022 WVG852021:WVG852022 A917557:A917558 IU917557:IU917558 SQ917557:SQ917558 ACM917557:ACM917558 AMI917557:AMI917558 AWE917557:AWE917558 BGA917557:BGA917558 BPW917557:BPW917558 BZS917557:BZS917558 CJO917557:CJO917558 CTK917557:CTK917558 DDG917557:DDG917558 DNC917557:DNC917558 DWY917557:DWY917558 EGU917557:EGU917558 EQQ917557:EQQ917558 FAM917557:FAM917558 FKI917557:FKI917558 FUE917557:FUE917558 GEA917557:GEA917558 GNW917557:GNW917558 GXS917557:GXS917558 HHO917557:HHO917558 HRK917557:HRK917558 IBG917557:IBG917558 ILC917557:ILC917558 IUY917557:IUY917558 JEU917557:JEU917558 JOQ917557:JOQ917558 JYM917557:JYM917558 KII917557:KII917558 KSE917557:KSE917558 LCA917557:LCA917558 LLW917557:LLW917558 LVS917557:LVS917558 MFO917557:MFO917558 MPK917557:MPK917558 MZG917557:MZG917558 NJC917557:NJC917558 NSY917557:NSY917558 OCU917557:OCU917558 OMQ917557:OMQ917558 OWM917557:OWM917558 PGI917557:PGI917558 PQE917557:PQE917558 QAA917557:QAA917558 QJW917557:QJW917558 QTS917557:QTS917558 RDO917557:RDO917558 RNK917557:RNK917558 RXG917557:RXG917558 SHC917557:SHC917558 SQY917557:SQY917558 TAU917557:TAU917558 TKQ917557:TKQ917558 TUM917557:TUM917558 UEI917557:UEI917558 UOE917557:UOE917558 UYA917557:UYA917558 VHW917557:VHW917558 VRS917557:VRS917558 WBO917557:WBO917558 WLK917557:WLK917558 WVG917557:WVG917558 A983093:A983094 IU983093:IU983094 SQ983093:SQ983094 ACM983093:ACM983094 AMI983093:AMI983094 AWE983093:AWE983094 BGA983093:BGA983094 BPW983093:BPW983094 BZS983093:BZS983094 CJO983093:CJO983094 CTK983093:CTK983094 DDG983093:DDG983094 DNC983093:DNC983094 DWY983093:DWY983094 EGU983093:EGU983094 EQQ983093:EQQ983094 FAM983093:FAM983094 FKI983093:FKI983094 FUE983093:FUE983094 GEA983093:GEA983094 GNW983093:GNW983094 GXS983093:GXS983094 HHO983093:HHO983094 HRK983093:HRK983094 IBG983093:IBG983094 ILC983093:ILC983094 IUY983093:IUY983094 JEU983093:JEU983094 JOQ983093:JOQ983094 JYM983093:JYM983094 KII983093:KII983094 KSE983093:KSE983094 LCA983093:LCA983094 LLW983093:LLW983094 LVS983093:LVS983094 MFO983093:MFO983094 MPK983093:MPK983094 MZG983093:MZG983094 NJC983093:NJC983094 NSY983093:NSY983094 OCU983093:OCU983094 OMQ983093:OMQ983094 OWM983093:OWM983094 PGI983093:PGI983094 PQE983093:PQE983094 QAA983093:QAA983094 QJW983093:QJW983094 QTS983093:QTS983094 RDO983093:RDO983094 RNK983093:RNK983094 RXG983093:RXG983094 SHC983093:SHC983094 SQY983093:SQY983094 TAU983093:TAU983094 TKQ983093:TKQ983094 TUM983093:TUM983094 UEI983093:UEI983094 UOE983093:UOE983094 UYA983093:UYA983094 VHW983093:VHW983094 VRS983093:VRS983094 WBO983093:WBO983094 WLK983093:WLK983094 WVG983093:WVG983094 A147:A148 IU147:IU148 SQ147:SQ148 ACM147:ACM148 AMI147:AMI148 AWE147:AWE148 BGA147:BGA148 BPW147:BPW148 BZS147:BZS148 CJO147:CJO148 CTK147:CTK148 DDG147:DDG148 DNC147:DNC148 DWY147:DWY148 EGU147:EGU148 EQQ147:EQQ148 FAM147:FAM148 FKI147:FKI148 FUE147:FUE148 GEA147:GEA148 GNW147:GNW148 GXS147:GXS148 HHO147:HHO148 HRK147:HRK148 IBG147:IBG148 ILC147:ILC148 IUY147:IUY148 JEU147:JEU148 JOQ147:JOQ148 JYM147:JYM148 KII147:KII148 KSE147:KSE148 LCA147:LCA148 LLW147:LLW148 LVS147:LVS148 MFO147:MFO148 MPK147:MPK148 MZG147:MZG148 NJC147:NJC148 NSY147:NSY148 OCU147:OCU148 OMQ147:OMQ148 OWM147:OWM148 PGI147:PGI148 PQE147:PQE148 QAA147:QAA148 QJW147:QJW148 QTS147:QTS148 RDO147:RDO148 RNK147:RNK148 RXG147:RXG148 SHC147:SHC148 SQY147:SQY148 TAU147:TAU148 TKQ147:TKQ148 TUM147:TUM148 UEI147:UEI148 UOE147:UOE148 UYA147:UYA148 VHW147:VHW148 VRS147:VRS148 WBO147:WBO148 WLK147:WLK148 WVG147:WVG148 A65586:A65587 IU65586:IU65587 SQ65586:SQ65587 ACM65586:ACM65587 AMI65586:AMI65587 AWE65586:AWE65587 BGA65586:BGA65587 BPW65586:BPW65587 BZS65586:BZS65587 CJO65586:CJO65587 CTK65586:CTK65587 DDG65586:DDG65587 DNC65586:DNC65587 DWY65586:DWY65587 EGU65586:EGU65587 EQQ65586:EQQ65587 FAM65586:FAM65587 FKI65586:FKI65587 FUE65586:FUE65587 GEA65586:GEA65587 GNW65586:GNW65587 GXS65586:GXS65587 HHO65586:HHO65587 HRK65586:HRK65587 IBG65586:IBG65587 ILC65586:ILC65587 IUY65586:IUY65587 JEU65586:JEU65587 JOQ65586:JOQ65587 JYM65586:JYM65587 KII65586:KII65587 KSE65586:KSE65587 LCA65586:LCA65587 LLW65586:LLW65587 LVS65586:LVS65587 MFO65586:MFO65587 MPK65586:MPK65587 MZG65586:MZG65587 NJC65586:NJC65587 NSY65586:NSY65587 OCU65586:OCU65587 OMQ65586:OMQ65587 OWM65586:OWM65587 PGI65586:PGI65587 PQE65586:PQE65587 QAA65586:QAA65587 QJW65586:QJW65587 QTS65586:QTS65587 RDO65586:RDO65587 RNK65586:RNK65587 RXG65586:RXG65587 SHC65586:SHC65587 SQY65586:SQY65587 TAU65586:TAU65587 TKQ65586:TKQ65587 TUM65586:TUM65587 UEI65586:UEI65587 UOE65586:UOE65587 UYA65586:UYA65587 VHW65586:VHW65587 VRS65586:VRS65587 WBO65586:WBO65587 WLK65586:WLK65587 WVG65586:WVG65587 A131122:A131123 IU131122:IU131123 SQ131122:SQ131123 ACM131122:ACM131123 AMI131122:AMI131123 AWE131122:AWE131123 BGA131122:BGA131123 BPW131122:BPW131123 BZS131122:BZS131123 CJO131122:CJO131123 CTK131122:CTK131123 DDG131122:DDG131123 DNC131122:DNC131123 DWY131122:DWY131123 EGU131122:EGU131123 EQQ131122:EQQ131123 FAM131122:FAM131123 FKI131122:FKI131123 FUE131122:FUE131123 GEA131122:GEA131123 GNW131122:GNW131123 GXS131122:GXS131123 HHO131122:HHO131123 HRK131122:HRK131123 IBG131122:IBG131123 ILC131122:ILC131123 IUY131122:IUY131123 JEU131122:JEU131123 JOQ131122:JOQ131123 JYM131122:JYM131123 KII131122:KII131123 KSE131122:KSE131123 LCA131122:LCA131123 LLW131122:LLW131123 LVS131122:LVS131123 MFO131122:MFO131123 MPK131122:MPK131123 MZG131122:MZG131123 NJC131122:NJC131123 NSY131122:NSY131123 OCU131122:OCU131123 OMQ131122:OMQ131123 OWM131122:OWM131123 PGI131122:PGI131123 PQE131122:PQE131123 QAA131122:QAA131123 QJW131122:QJW131123 QTS131122:QTS131123 RDO131122:RDO131123 RNK131122:RNK131123 RXG131122:RXG131123 SHC131122:SHC131123 SQY131122:SQY131123 TAU131122:TAU131123 TKQ131122:TKQ131123 TUM131122:TUM131123 UEI131122:UEI131123 UOE131122:UOE131123 UYA131122:UYA131123 VHW131122:VHW131123 VRS131122:VRS131123 WBO131122:WBO131123 WLK131122:WLK131123 WVG131122:WVG131123 A196658:A196659 IU196658:IU196659 SQ196658:SQ196659 ACM196658:ACM196659 AMI196658:AMI196659 AWE196658:AWE196659 BGA196658:BGA196659 BPW196658:BPW196659 BZS196658:BZS196659 CJO196658:CJO196659 CTK196658:CTK196659 DDG196658:DDG196659 DNC196658:DNC196659 DWY196658:DWY196659 EGU196658:EGU196659 EQQ196658:EQQ196659 FAM196658:FAM196659 FKI196658:FKI196659 FUE196658:FUE196659 GEA196658:GEA196659 GNW196658:GNW196659 GXS196658:GXS196659 HHO196658:HHO196659 HRK196658:HRK196659 IBG196658:IBG196659 ILC196658:ILC196659 IUY196658:IUY196659 JEU196658:JEU196659 JOQ196658:JOQ196659 JYM196658:JYM196659 KII196658:KII196659 KSE196658:KSE196659 LCA196658:LCA196659 LLW196658:LLW196659 LVS196658:LVS196659 MFO196658:MFO196659 MPK196658:MPK196659 MZG196658:MZG196659 NJC196658:NJC196659 NSY196658:NSY196659 OCU196658:OCU196659 OMQ196658:OMQ196659 OWM196658:OWM196659 PGI196658:PGI196659 PQE196658:PQE196659 QAA196658:QAA196659 QJW196658:QJW196659 QTS196658:QTS196659 RDO196658:RDO196659 RNK196658:RNK196659 RXG196658:RXG196659 SHC196658:SHC196659 SQY196658:SQY196659 TAU196658:TAU196659 TKQ196658:TKQ196659 TUM196658:TUM196659 UEI196658:UEI196659 UOE196658:UOE196659 UYA196658:UYA196659 VHW196658:VHW196659 VRS196658:VRS196659 WBO196658:WBO196659 WLK196658:WLK196659 WVG196658:WVG196659 A262194:A262195 IU262194:IU262195 SQ262194:SQ262195 ACM262194:ACM262195 AMI262194:AMI262195 AWE262194:AWE262195 BGA262194:BGA262195 BPW262194:BPW262195 BZS262194:BZS262195 CJO262194:CJO262195 CTK262194:CTK262195 DDG262194:DDG262195 DNC262194:DNC262195 DWY262194:DWY262195 EGU262194:EGU262195 EQQ262194:EQQ262195 FAM262194:FAM262195 FKI262194:FKI262195 FUE262194:FUE262195 GEA262194:GEA262195 GNW262194:GNW262195 GXS262194:GXS262195 HHO262194:HHO262195 HRK262194:HRK262195 IBG262194:IBG262195 ILC262194:ILC262195 IUY262194:IUY262195 JEU262194:JEU262195 JOQ262194:JOQ262195 JYM262194:JYM262195 KII262194:KII262195 KSE262194:KSE262195 LCA262194:LCA262195 LLW262194:LLW262195 LVS262194:LVS262195 MFO262194:MFO262195 MPK262194:MPK262195 MZG262194:MZG262195 NJC262194:NJC262195 NSY262194:NSY262195 OCU262194:OCU262195 OMQ262194:OMQ262195 OWM262194:OWM262195 PGI262194:PGI262195 PQE262194:PQE262195 QAA262194:QAA262195 QJW262194:QJW262195 QTS262194:QTS262195 RDO262194:RDO262195 RNK262194:RNK262195 RXG262194:RXG262195 SHC262194:SHC262195 SQY262194:SQY262195 TAU262194:TAU262195 TKQ262194:TKQ262195 TUM262194:TUM262195 UEI262194:UEI262195 UOE262194:UOE262195 UYA262194:UYA262195 VHW262194:VHW262195 VRS262194:VRS262195 WBO262194:WBO262195 WLK262194:WLK262195 WVG262194:WVG262195 A327730:A327731 IU327730:IU327731 SQ327730:SQ327731 ACM327730:ACM327731 AMI327730:AMI327731 AWE327730:AWE327731 BGA327730:BGA327731 BPW327730:BPW327731 BZS327730:BZS327731 CJO327730:CJO327731 CTK327730:CTK327731 DDG327730:DDG327731 DNC327730:DNC327731 DWY327730:DWY327731 EGU327730:EGU327731 EQQ327730:EQQ327731 FAM327730:FAM327731 FKI327730:FKI327731 FUE327730:FUE327731 GEA327730:GEA327731 GNW327730:GNW327731 GXS327730:GXS327731 HHO327730:HHO327731 HRK327730:HRK327731 IBG327730:IBG327731 ILC327730:ILC327731 IUY327730:IUY327731 JEU327730:JEU327731 JOQ327730:JOQ327731 JYM327730:JYM327731 KII327730:KII327731 KSE327730:KSE327731 LCA327730:LCA327731 LLW327730:LLW327731 LVS327730:LVS327731 MFO327730:MFO327731 MPK327730:MPK327731 MZG327730:MZG327731 NJC327730:NJC327731 NSY327730:NSY327731 OCU327730:OCU327731 OMQ327730:OMQ327731 OWM327730:OWM327731 PGI327730:PGI327731 PQE327730:PQE327731 QAA327730:QAA327731 QJW327730:QJW327731 QTS327730:QTS327731 RDO327730:RDO327731 RNK327730:RNK327731 RXG327730:RXG327731 SHC327730:SHC327731 SQY327730:SQY327731 TAU327730:TAU327731 TKQ327730:TKQ327731 TUM327730:TUM327731 UEI327730:UEI327731 UOE327730:UOE327731 UYA327730:UYA327731 VHW327730:VHW327731 VRS327730:VRS327731 WBO327730:WBO327731 WLK327730:WLK327731 WVG327730:WVG327731 A393266:A393267 IU393266:IU393267 SQ393266:SQ393267 ACM393266:ACM393267 AMI393266:AMI393267 AWE393266:AWE393267 BGA393266:BGA393267 BPW393266:BPW393267 BZS393266:BZS393267 CJO393266:CJO393267 CTK393266:CTK393267 DDG393266:DDG393267 DNC393266:DNC393267 DWY393266:DWY393267 EGU393266:EGU393267 EQQ393266:EQQ393267 FAM393266:FAM393267 FKI393266:FKI393267 FUE393266:FUE393267 GEA393266:GEA393267 GNW393266:GNW393267 GXS393266:GXS393267 HHO393266:HHO393267 HRK393266:HRK393267 IBG393266:IBG393267 ILC393266:ILC393267 IUY393266:IUY393267 JEU393266:JEU393267 JOQ393266:JOQ393267 JYM393266:JYM393267 KII393266:KII393267 KSE393266:KSE393267 LCA393266:LCA393267 LLW393266:LLW393267 LVS393266:LVS393267 MFO393266:MFO393267 MPK393266:MPK393267 MZG393266:MZG393267 NJC393266:NJC393267 NSY393266:NSY393267 OCU393266:OCU393267 OMQ393266:OMQ393267 OWM393266:OWM393267 PGI393266:PGI393267 PQE393266:PQE393267 QAA393266:QAA393267 QJW393266:QJW393267 QTS393266:QTS393267 RDO393266:RDO393267 RNK393266:RNK393267 RXG393266:RXG393267 SHC393266:SHC393267 SQY393266:SQY393267 TAU393266:TAU393267 TKQ393266:TKQ393267 TUM393266:TUM393267 UEI393266:UEI393267 UOE393266:UOE393267 UYA393266:UYA393267 VHW393266:VHW393267 VRS393266:VRS393267 WBO393266:WBO393267 WLK393266:WLK393267 WVG393266:WVG393267 A458802:A458803 IU458802:IU458803 SQ458802:SQ458803 ACM458802:ACM458803 AMI458802:AMI458803 AWE458802:AWE458803 BGA458802:BGA458803 BPW458802:BPW458803 BZS458802:BZS458803 CJO458802:CJO458803 CTK458802:CTK458803 DDG458802:DDG458803 DNC458802:DNC458803 DWY458802:DWY458803 EGU458802:EGU458803 EQQ458802:EQQ458803 FAM458802:FAM458803 FKI458802:FKI458803 FUE458802:FUE458803 GEA458802:GEA458803 GNW458802:GNW458803 GXS458802:GXS458803 HHO458802:HHO458803 HRK458802:HRK458803 IBG458802:IBG458803 ILC458802:ILC458803 IUY458802:IUY458803 JEU458802:JEU458803 JOQ458802:JOQ458803 JYM458802:JYM458803 KII458802:KII458803 KSE458802:KSE458803 LCA458802:LCA458803 LLW458802:LLW458803 LVS458802:LVS458803 MFO458802:MFO458803 MPK458802:MPK458803 MZG458802:MZG458803 NJC458802:NJC458803 NSY458802:NSY458803 OCU458802:OCU458803 OMQ458802:OMQ458803 OWM458802:OWM458803 PGI458802:PGI458803 PQE458802:PQE458803 QAA458802:QAA458803 QJW458802:QJW458803 QTS458802:QTS458803 RDO458802:RDO458803 RNK458802:RNK458803 RXG458802:RXG458803 SHC458802:SHC458803 SQY458802:SQY458803 TAU458802:TAU458803 TKQ458802:TKQ458803 TUM458802:TUM458803 UEI458802:UEI458803 UOE458802:UOE458803 UYA458802:UYA458803 VHW458802:VHW458803 VRS458802:VRS458803 WBO458802:WBO458803 WLK458802:WLK458803 WVG458802:WVG458803 A524338:A524339 IU524338:IU524339 SQ524338:SQ524339 ACM524338:ACM524339 AMI524338:AMI524339 AWE524338:AWE524339 BGA524338:BGA524339 BPW524338:BPW524339 BZS524338:BZS524339 CJO524338:CJO524339 CTK524338:CTK524339 DDG524338:DDG524339 DNC524338:DNC524339 DWY524338:DWY524339 EGU524338:EGU524339 EQQ524338:EQQ524339 FAM524338:FAM524339 FKI524338:FKI524339 FUE524338:FUE524339 GEA524338:GEA524339 GNW524338:GNW524339 GXS524338:GXS524339 HHO524338:HHO524339 HRK524338:HRK524339 IBG524338:IBG524339 ILC524338:ILC524339 IUY524338:IUY524339 JEU524338:JEU524339 JOQ524338:JOQ524339 JYM524338:JYM524339 KII524338:KII524339 KSE524338:KSE524339 LCA524338:LCA524339 LLW524338:LLW524339 LVS524338:LVS524339 MFO524338:MFO524339 MPK524338:MPK524339 MZG524338:MZG524339 NJC524338:NJC524339 NSY524338:NSY524339 OCU524338:OCU524339 OMQ524338:OMQ524339 OWM524338:OWM524339 PGI524338:PGI524339 PQE524338:PQE524339 QAA524338:QAA524339 QJW524338:QJW524339 QTS524338:QTS524339 RDO524338:RDO524339 RNK524338:RNK524339 RXG524338:RXG524339 SHC524338:SHC524339 SQY524338:SQY524339 TAU524338:TAU524339 TKQ524338:TKQ524339 TUM524338:TUM524339 UEI524338:UEI524339 UOE524338:UOE524339 UYA524338:UYA524339 VHW524338:VHW524339 VRS524338:VRS524339 WBO524338:WBO524339 WLK524338:WLK524339 WVG524338:WVG524339 A589874:A589875 IU589874:IU589875 SQ589874:SQ589875 ACM589874:ACM589875 AMI589874:AMI589875 AWE589874:AWE589875 BGA589874:BGA589875 BPW589874:BPW589875 BZS589874:BZS589875 CJO589874:CJO589875 CTK589874:CTK589875 DDG589874:DDG589875 DNC589874:DNC589875 DWY589874:DWY589875 EGU589874:EGU589875 EQQ589874:EQQ589875 FAM589874:FAM589875 FKI589874:FKI589875 FUE589874:FUE589875 GEA589874:GEA589875 GNW589874:GNW589875 GXS589874:GXS589875 HHO589874:HHO589875 HRK589874:HRK589875 IBG589874:IBG589875 ILC589874:ILC589875 IUY589874:IUY589875 JEU589874:JEU589875 JOQ589874:JOQ589875 JYM589874:JYM589875 KII589874:KII589875 KSE589874:KSE589875 LCA589874:LCA589875 LLW589874:LLW589875 LVS589874:LVS589875 MFO589874:MFO589875 MPK589874:MPK589875 MZG589874:MZG589875 NJC589874:NJC589875 NSY589874:NSY589875 OCU589874:OCU589875 OMQ589874:OMQ589875 OWM589874:OWM589875 PGI589874:PGI589875 PQE589874:PQE589875 QAA589874:QAA589875 QJW589874:QJW589875 QTS589874:QTS589875 RDO589874:RDO589875 RNK589874:RNK589875 RXG589874:RXG589875 SHC589874:SHC589875 SQY589874:SQY589875 TAU589874:TAU589875 TKQ589874:TKQ589875 TUM589874:TUM589875 UEI589874:UEI589875 UOE589874:UOE589875 UYA589874:UYA589875 VHW589874:VHW589875 VRS589874:VRS589875 WBO589874:WBO589875 WLK589874:WLK589875 WVG589874:WVG589875 A655410:A655411 IU655410:IU655411 SQ655410:SQ655411 ACM655410:ACM655411 AMI655410:AMI655411 AWE655410:AWE655411 BGA655410:BGA655411 BPW655410:BPW655411 BZS655410:BZS655411 CJO655410:CJO655411 CTK655410:CTK655411 DDG655410:DDG655411 DNC655410:DNC655411 DWY655410:DWY655411 EGU655410:EGU655411 EQQ655410:EQQ655411 FAM655410:FAM655411 FKI655410:FKI655411 FUE655410:FUE655411 GEA655410:GEA655411 GNW655410:GNW655411 GXS655410:GXS655411 HHO655410:HHO655411 HRK655410:HRK655411 IBG655410:IBG655411 ILC655410:ILC655411 IUY655410:IUY655411 JEU655410:JEU655411 JOQ655410:JOQ655411 JYM655410:JYM655411 KII655410:KII655411 KSE655410:KSE655411 LCA655410:LCA655411 LLW655410:LLW655411 LVS655410:LVS655411 MFO655410:MFO655411 MPK655410:MPK655411 MZG655410:MZG655411 NJC655410:NJC655411 NSY655410:NSY655411 OCU655410:OCU655411 OMQ655410:OMQ655411 OWM655410:OWM655411 PGI655410:PGI655411 PQE655410:PQE655411 QAA655410:QAA655411 QJW655410:QJW655411 QTS655410:QTS655411 RDO655410:RDO655411 RNK655410:RNK655411 RXG655410:RXG655411 SHC655410:SHC655411 SQY655410:SQY655411 TAU655410:TAU655411 TKQ655410:TKQ655411 TUM655410:TUM655411 UEI655410:UEI655411 UOE655410:UOE655411 UYA655410:UYA655411 VHW655410:VHW655411 VRS655410:VRS655411 WBO655410:WBO655411 WLK655410:WLK655411 WVG655410:WVG655411 A720946:A720947 IU720946:IU720947 SQ720946:SQ720947 ACM720946:ACM720947 AMI720946:AMI720947 AWE720946:AWE720947 BGA720946:BGA720947 BPW720946:BPW720947 BZS720946:BZS720947 CJO720946:CJO720947 CTK720946:CTK720947 DDG720946:DDG720947 DNC720946:DNC720947 DWY720946:DWY720947 EGU720946:EGU720947 EQQ720946:EQQ720947 FAM720946:FAM720947 FKI720946:FKI720947 FUE720946:FUE720947 GEA720946:GEA720947 GNW720946:GNW720947 GXS720946:GXS720947 HHO720946:HHO720947 HRK720946:HRK720947 IBG720946:IBG720947 ILC720946:ILC720947 IUY720946:IUY720947 JEU720946:JEU720947 JOQ720946:JOQ720947 JYM720946:JYM720947 KII720946:KII720947 KSE720946:KSE720947 LCA720946:LCA720947 LLW720946:LLW720947 LVS720946:LVS720947 MFO720946:MFO720947 MPK720946:MPK720947 MZG720946:MZG720947 NJC720946:NJC720947 NSY720946:NSY720947 OCU720946:OCU720947 OMQ720946:OMQ720947 OWM720946:OWM720947 PGI720946:PGI720947 PQE720946:PQE720947 QAA720946:QAA720947 QJW720946:QJW720947 QTS720946:QTS720947 RDO720946:RDO720947 RNK720946:RNK720947 RXG720946:RXG720947 SHC720946:SHC720947 SQY720946:SQY720947 TAU720946:TAU720947 TKQ720946:TKQ720947 TUM720946:TUM720947 UEI720946:UEI720947 UOE720946:UOE720947 UYA720946:UYA720947 VHW720946:VHW720947 VRS720946:VRS720947 WBO720946:WBO720947 WLK720946:WLK720947 WVG720946:WVG720947 A786482:A786483 IU786482:IU786483 SQ786482:SQ786483 ACM786482:ACM786483 AMI786482:AMI786483 AWE786482:AWE786483 BGA786482:BGA786483 BPW786482:BPW786483 BZS786482:BZS786483 CJO786482:CJO786483 CTK786482:CTK786483 DDG786482:DDG786483 DNC786482:DNC786483 DWY786482:DWY786483 EGU786482:EGU786483 EQQ786482:EQQ786483 FAM786482:FAM786483 FKI786482:FKI786483 FUE786482:FUE786483 GEA786482:GEA786483 GNW786482:GNW786483 GXS786482:GXS786483 HHO786482:HHO786483 HRK786482:HRK786483 IBG786482:IBG786483 ILC786482:ILC786483 IUY786482:IUY786483 JEU786482:JEU786483 JOQ786482:JOQ786483 JYM786482:JYM786483 KII786482:KII786483 KSE786482:KSE786483 LCA786482:LCA786483 LLW786482:LLW786483 LVS786482:LVS786483 MFO786482:MFO786483 MPK786482:MPK786483 MZG786482:MZG786483 NJC786482:NJC786483 NSY786482:NSY786483 OCU786482:OCU786483 OMQ786482:OMQ786483 OWM786482:OWM786483 PGI786482:PGI786483 PQE786482:PQE786483 QAA786482:QAA786483 QJW786482:QJW786483 QTS786482:QTS786483 RDO786482:RDO786483 RNK786482:RNK786483 RXG786482:RXG786483 SHC786482:SHC786483 SQY786482:SQY786483 TAU786482:TAU786483 TKQ786482:TKQ786483 TUM786482:TUM786483 UEI786482:UEI786483 UOE786482:UOE786483 UYA786482:UYA786483 VHW786482:VHW786483 VRS786482:VRS786483 WBO786482:WBO786483 WLK786482:WLK786483 WVG786482:WVG786483 A852018:A852019 IU852018:IU852019 SQ852018:SQ852019 ACM852018:ACM852019 AMI852018:AMI852019 AWE852018:AWE852019 BGA852018:BGA852019 BPW852018:BPW852019 BZS852018:BZS852019 CJO852018:CJO852019 CTK852018:CTK852019 DDG852018:DDG852019 DNC852018:DNC852019 DWY852018:DWY852019 EGU852018:EGU852019 EQQ852018:EQQ852019 FAM852018:FAM852019 FKI852018:FKI852019 FUE852018:FUE852019 GEA852018:GEA852019 GNW852018:GNW852019 GXS852018:GXS852019 HHO852018:HHO852019 HRK852018:HRK852019 IBG852018:IBG852019 ILC852018:ILC852019 IUY852018:IUY852019 JEU852018:JEU852019 JOQ852018:JOQ852019 JYM852018:JYM852019 KII852018:KII852019 KSE852018:KSE852019 LCA852018:LCA852019 LLW852018:LLW852019 LVS852018:LVS852019 MFO852018:MFO852019 MPK852018:MPK852019 MZG852018:MZG852019 NJC852018:NJC852019 NSY852018:NSY852019 OCU852018:OCU852019 OMQ852018:OMQ852019 OWM852018:OWM852019 PGI852018:PGI852019 PQE852018:PQE852019 QAA852018:QAA852019 QJW852018:QJW852019 QTS852018:QTS852019 RDO852018:RDO852019 RNK852018:RNK852019 RXG852018:RXG852019 SHC852018:SHC852019 SQY852018:SQY852019 TAU852018:TAU852019 TKQ852018:TKQ852019 TUM852018:TUM852019 UEI852018:UEI852019 UOE852018:UOE852019 UYA852018:UYA852019 VHW852018:VHW852019 VRS852018:VRS852019 WBO852018:WBO852019 WLK852018:WLK852019 WVG852018:WVG852019 A917554:A917555 IU917554:IU917555 SQ917554:SQ917555 ACM917554:ACM917555 AMI917554:AMI917555 AWE917554:AWE917555 BGA917554:BGA917555 BPW917554:BPW917555 BZS917554:BZS917555 CJO917554:CJO917555 CTK917554:CTK917555 DDG917554:DDG917555 DNC917554:DNC917555 DWY917554:DWY917555 EGU917554:EGU917555 EQQ917554:EQQ917555 FAM917554:FAM917555 FKI917554:FKI917555 FUE917554:FUE917555 GEA917554:GEA917555 GNW917554:GNW917555 GXS917554:GXS917555 HHO917554:HHO917555 HRK917554:HRK917555 IBG917554:IBG917555 ILC917554:ILC917555 IUY917554:IUY917555 JEU917554:JEU917555 JOQ917554:JOQ917555 JYM917554:JYM917555 KII917554:KII917555 KSE917554:KSE917555 LCA917554:LCA917555 LLW917554:LLW917555 LVS917554:LVS917555 MFO917554:MFO917555 MPK917554:MPK917555 MZG917554:MZG917555 NJC917554:NJC917555 NSY917554:NSY917555 OCU917554:OCU917555 OMQ917554:OMQ917555 OWM917554:OWM917555 PGI917554:PGI917555 PQE917554:PQE917555 QAA917554:QAA917555 QJW917554:QJW917555 QTS917554:QTS917555 RDO917554:RDO917555 RNK917554:RNK917555 RXG917554:RXG917555 SHC917554:SHC917555 SQY917554:SQY917555 TAU917554:TAU917555 TKQ917554:TKQ917555 TUM917554:TUM917555 UEI917554:UEI917555 UOE917554:UOE917555 UYA917554:UYA917555 VHW917554:VHW917555 VRS917554:VRS917555 WBO917554:WBO917555 WLK917554:WLK917555 WVG917554:WVG917555 A983090:A983091 IU983090:IU983091 SQ983090:SQ983091 ACM983090:ACM983091 AMI983090:AMI983091 AWE983090:AWE983091 BGA983090:BGA983091 BPW983090:BPW983091 BZS983090:BZS983091 CJO983090:CJO983091 CTK983090:CTK983091 DDG983090:DDG983091 DNC983090:DNC983091 DWY983090:DWY983091 EGU983090:EGU983091 EQQ983090:EQQ983091 FAM983090:FAM983091 FKI983090:FKI983091 FUE983090:FUE983091 GEA983090:GEA983091 GNW983090:GNW983091 GXS983090:GXS983091 HHO983090:HHO983091 HRK983090:HRK983091 IBG983090:IBG983091 ILC983090:ILC983091 IUY983090:IUY983091 JEU983090:JEU983091 JOQ983090:JOQ983091 JYM983090:JYM983091 KII983090:KII983091 KSE983090:KSE983091 LCA983090:LCA983091 LLW983090:LLW983091 LVS983090:LVS983091 MFO983090:MFO983091 MPK983090:MPK983091 MZG983090:MZG983091 NJC983090:NJC983091 NSY983090:NSY983091 OCU983090:OCU983091 OMQ983090:OMQ983091 OWM983090:OWM983091 PGI983090:PGI983091 PQE983090:PQE983091 QAA983090:QAA983091 QJW983090:QJW983091 QTS983090:QTS983091 RDO983090:RDO983091 RNK983090:RNK983091 RXG983090:RXG983091 SHC983090:SHC983091 SQY983090:SQY983091 TAU983090:TAU983091 TKQ983090:TKQ983091 TUM983090:TUM983091 UEI983090:UEI983091 UOE983090:UOE983091 UYA983090:UYA983091 VHW983090:VHW983091 VRS983090:VRS983091 WBO983090:WBO983091 WLK983090:WLK983091 WVG983090:WVG983091 A65581:A65584 IU65581:IU65584 SQ65581:SQ65584 ACM65581:ACM65584 AMI65581:AMI65584 AWE65581:AWE65584 BGA65581:BGA65584 BPW65581:BPW65584 BZS65581:BZS65584 CJO65581:CJO65584 CTK65581:CTK65584 DDG65581:DDG65584 DNC65581:DNC65584 DWY65581:DWY65584 EGU65581:EGU65584 EQQ65581:EQQ65584 FAM65581:FAM65584 FKI65581:FKI65584 FUE65581:FUE65584 GEA65581:GEA65584 GNW65581:GNW65584 GXS65581:GXS65584 HHO65581:HHO65584 HRK65581:HRK65584 IBG65581:IBG65584 ILC65581:ILC65584 IUY65581:IUY65584 JEU65581:JEU65584 JOQ65581:JOQ65584 JYM65581:JYM65584 KII65581:KII65584 KSE65581:KSE65584 LCA65581:LCA65584 LLW65581:LLW65584 LVS65581:LVS65584 MFO65581:MFO65584 MPK65581:MPK65584 MZG65581:MZG65584 NJC65581:NJC65584 NSY65581:NSY65584 OCU65581:OCU65584 OMQ65581:OMQ65584 OWM65581:OWM65584 PGI65581:PGI65584 PQE65581:PQE65584 QAA65581:QAA65584 QJW65581:QJW65584 QTS65581:QTS65584 RDO65581:RDO65584 RNK65581:RNK65584 RXG65581:RXG65584 SHC65581:SHC65584 SQY65581:SQY65584 TAU65581:TAU65584 TKQ65581:TKQ65584 TUM65581:TUM65584 UEI65581:UEI65584 UOE65581:UOE65584 UYA65581:UYA65584 VHW65581:VHW65584 VRS65581:VRS65584 WBO65581:WBO65584 WLK65581:WLK65584 WVG65581:WVG65584 A131117:A131120 IU131117:IU131120 SQ131117:SQ131120 ACM131117:ACM131120 AMI131117:AMI131120 AWE131117:AWE131120 BGA131117:BGA131120 BPW131117:BPW131120 BZS131117:BZS131120 CJO131117:CJO131120 CTK131117:CTK131120 DDG131117:DDG131120 DNC131117:DNC131120 DWY131117:DWY131120 EGU131117:EGU131120 EQQ131117:EQQ131120 FAM131117:FAM131120 FKI131117:FKI131120 FUE131117:FUE131120 GEA131117:GEA131120 GNW131117:GNW131120 GXS131117:GXS131120 HHO131117:HHO131120 HRK131117:HRK131120 IBG131117:IBG131120 ILC131117:ILC131120 IUY131117:IUY131120 JEU131117:JEU131120 JOQ131117:JOQ131120 JYM131117:JYM131120 KII131117:KII131120 KSE131117:KSE131120 LCA131117:LCA131120 LLW131117:LLW131120 LVS131117:LVS131120 MFO131117:MFO131120 MPK131117:MPK131120 MZG131117:MZG131120 NJC131117:NJC131120 NSY131117:NSY131120 OCU131117:OCU131120 OMQ131117:OMQ131120 OWM131117:OWM131120 PGI131117:PGI131120 PQE131117:PQE131120 QAA131117:QAA131120 QJW131117:QJW131120 QTS131117:QTS131120 RDO131117:RDO131120 RNK131117:RNK131120 RXG131117:RXG131120 SHC131117:SHC131120 SQY131117:SQY131120 TAU131117:TAU131120 TKQ131117:TKQ131120 TUM131117:TUM131120 UEI131117:UEI131120 UOE131117:UOE131120 UYA131117:UYA131120 VHW131117:VHW131120 VRS131117:VRS131120 WBO131117:WBO131120 WLK131117:WLK131120 WVG131117:WVG131120 A196653:A196656 IU196653:IU196656 SQ196653:SQ196656 ACM196653:ACM196656 AMI196653:AMI196656 AWE196653:AWE196656 BGA196653:BGA196656 BPW196653:BPW196656 BZS196653:BZS196656 CJO196653:CJO196656 CTK196653:CTK196656 DDG196653:DDG196656 DNC196653:DNC196656 DWY196653:DWY196656 EGU196653:EGU196656 EQQ196653:EQQ196656 FAM196653:FAM196656 FKI196653:FKI196656 FUE196653:FUE196656 GEA196653:GEA196656 GNW196653:GNW196656 GXS196653:GXS196656 HHO196653:HHO196656 HRK196653:HRK196656 IBG196653:IBG196656 ILC196653:ILC196656 IUY196653:IUY196656 JEU196653:JEU196656 JOQ196653:JOQ196656 JYM196653:JYM196656 KII196653:KII196656 KSE196653:KSE196656 LCA196653:LCA196656 LLW196653:LLW196656 LVS196653:LVS196656 MFO196653:MFO196656 MPK196653:MPK196656 MZG196653:MZG196656 NJC196653:NJC196656 NSY196653:NSY196656 OCU196653:OCU196656 OMQ196653:OMQ196656 OWM196653:OWM196656 PGI196653:PGI196656 PQE196653:PQE196656 QAA196653:QAA196656 QJW196653:QJW196656 QTS196653:QTS196656 RDO196653:RDO196656 RNK196653:RNK196656 RXG196653:RXG196656 SHC196653:SHC196656 SQY196653:SQY196656 TAU196653:TAU196656 TKQ196653:TKQ196656 TUM196653:TUM196656 UEI196653:UEI196656 UOE196653:UOE196656 UYA196653:UYA196656 VHW196653:VHW196656 VRS196653:VRS196656 WBO196653:WBO196656 WLK196653:WLK196656 WVG196653:WVG196656 A262189:A262192 IU262189:IU262192 SQ262189:SQ262192 ACM262189:ACM262192 AMI262189:AMI262192 AWE262189:AWE262192 BGA262189:BGA262192 BPW262189:BPW262192 BZS262189:BZS262192 CJO262189:CJO262192 CTK262189:CTK262192 DDG262189:DDG262192 DNC262189:DNC262192 DWY262189:DWY262192 EGU262189:EGU262192 EQQ262189:EQQ262192 FAM262189:FAM262192 FKI262189:FKI262192 FUE262189:FUE262192 GEA262189:GEA262192 GNW262189:GNW262192 GXS262189:GXS262192 HHO262189:HHO262192 HRK262189:HRK262192 IBG262189:IBG262192 ILC262189:ILC262192 IUY262189:IUY262192 JEU262189:JEU262192 JOQ262189:JOQ262192 JYM262189:JYM262192 KII262189:KII262192 KSE262189:KSE262192 LCA262189:LCA262192 LLW262189:LLW262192 LVS262189:LVS262192 MFO262189:MFO262192 MPK262189:MPK262192 MZG262189:MZG262192 NJC262189:NJC262192 NSY262189:NSY262192 OCU262189:OCU262192 OMQ262189:OMQ262192 OWM262189:OWM262192 PGI262189:PGI262192 PQE262189:PQE262192 QAA262189:QAA262192 QJW262189:QJW262192 QTS262189:QTS262192 RDO262189:RDO262192 RNK262189:RNK262192 RXG262189:RXG262192 SHC262189:SHC262192 SQY262189:SQY262192 TAU262189:TAU262192 TKQ262189:TKQ262192 TUM262189:TUM262192 UEI262189:UEI262192 UOE262189:UOE262192 UYA262189:UYA262192 VHW262189:VHW262192 VRS262189:VRS262192 WBO262189:WBO262192 WLK262189:WLK262192 WVG262189:WVG262192 A327725:A327728 IU327725:IU327728 SQ327725:SQ327728 ACM327725:ACM327728 AMI327725:AMI327728 AWE327725:AWE327728 BGA327725:BGA327728 BPW327725:BPW327728 BZS327725:BZS327728 CJO327725:CJO327728 CTK327725:CTK327728 DDG327725:DDG327728 DNC327725:DNC327728 DWY327725:DWY327728 EGU327725:EGU327728 EQQ327725:EQQ327728 FAM327725:FAM327728 FKI327725:FKI327728 FUE327725:FUE327728 GEA327725:GEA327728 GNW327725:GNW327728 GXS327725:GXS327728 HHO327725:HHO327728 HRK327725:HRK327728 IBG327725:IBG327728 ILC327725:ILC327728 IUY327725:IUY327728 JEU327725:JEU327728 JOQ327725:JOQ327728 JYM327725:JYM327728 KII327725:KII327728 KSE327725:KSE327728 LCA327725:LCA327728 LLW327725:LLW327728 LVS327725:LVS327728 MFO327725:MFO327728 MPK327725:MPK327728 MZG327725:MZG327728 NJC327725:NJC327728 NSY327725:NSY327728 OCU327725:OCU327728 OMQ327725:OMQ327728 OWM327725:OWM327728 PGI327725:PGI327728 PQE327725:PQE327728 QAA327725:QAA327728 QJW327725:QJW327728 QTS327725:QTS327728 RDO327725:RDO327728 RNK327725:RNK327728 RXG327725:RXG327728 SHC327725:SHC327728 SQY327725:SQY327728 TAU327725:TAU327728 TKQ327725:TKQ327728 TUM327725:TUM327728 UEI327725:UEI327728 UOE327725:UOE327728 UYA327725:UYA327728 VHW327725:VHW327728 VRS327725:VRS327728 WBO327725:WBO327728 WLK327725:WLK327728 WVG327725:WVG327728 A393261:A393264 IU393261:IU393264 SQ393261:SQ393264 ACM393261:ACM393264 AMI393261:AMI393264 AWE393261:AWE393264 BGA393261:BGA393264 BPW393261:BPW393264 BZS393261:BZS393264 CJO393261:CJO393264 CTK393261:CTK393264 DDG393261:DDG393264 DNC393261:DNC393264 DWY393261:DWY393264 EGU393261:EGU393264 EQQ393261:EQQ393264 FAM393261:FAM393264 FKI393261:FKI393264 FUE393261:FUE393264 GEA393261:GEA393264 GNW393261:GNW393264 GXS393261:GXS393264 HHO393261:HHO393264 HRK393261:HRK393264 IBG393261:IBG393264 ILC393261:ILC393264 IUY393261:IUY393264 JEU393261:JEU393264 JOQ393261:JOQ393264 JYM393261:JYM393264 KII393261:KII393264 KSE393261:KSE393264 LCA393261:LCA393264 LLW393261:LLW393264 LVS393261:LVS393264 MFO393261:MFO393264 MPK393261:MPK393264 MZG393261:MZG393264 NJC393261:NJC393264 NSY393261:NSY393264 OCU393261:OCU393264 OMQ393261:OMQ393264 OWM393261:OWM393264 PGI393261:PGI393264 PQE393261:PQE393264 QAA393261:QAA393264 QJW393261:QJW393264 QTS393261:QTS393264 RDO393261:RDO393264 RNK393261:RNK393264 RXG393261:RXG393264 SHC393261:SHC393264 SQY393261:SQY393264 TAU393261:TAU393264 TKQ393261:TKQ393264 TUM393261:TUM393264 UEI393261:UEI393264 UOE393261:UOE393264 UYA393261:UYA393264 VHW393261:VHW393264 VRS393261:VRS393264 WBO393261:WBO393264 WLK393261:WLK393264 WVG393261:WVG393264 A458797:A458800 IU458797:IU458800 SQ458797:SQ458800 ACM458797:ACM458800 AMI458797:AMI458800 AWE458797:AWE458800 BGA458797:BGA458800 BPW458797:BPW458800 BZS458797:BZS458800 CJO458797:CJO458800 CTK458797:CTK458800 DDG458797:DDG458800 DNC458797:DNC458800 DWY458797:DWY458800 EGU458797:EGU458800 EQQ458797:EQQ458800 FAM458797:FAM458800 FKI458797:FKI458800 FUE458797:FUE458800 GEA458797:GEA458800 GNW458797:GNW458800 GXS458797:GXS458800 HHO458797:HHO458800 HRK458797:HRK458800 IBG458797:IBG458800 ILC458797:ILC458800 IUY458797:IUY458800 JEU458797:JEU458800 JOQ458797:JOQ458800 JYM458797:JYM458800 KII458797:KII458800 KSE458797:KSE458800 LCA458797:LCA458800 LLW458797:LLW458800 LVS458797:LVS458800 MFO458797:MFO458800 MPK458797:MPK458800 MZG458797:MZG458800 NJC458797:NJC458800 NSY458797:NSY458800 OCU458797:OCU458800 OMQ458797:OMQ458800 OWM458797:OWM458800 PGI458797:PGI458800 PQE458797:PQE458800 QAA458797:QAA458800 QJW458797:QJW458800 QTS458797:QTS458800 RDO458797:RDO458800 RNK458797:RNK458800 RXG458797:RXG458800 SHC458797:SHC458800 SQY458797:SQY458800 TAU458797:TAU458800 TKQ458797:TKQ458800 TUM458797:TUM458800 UEI458797:UEI458800 UOE458797:UOE458800 UYA458797:UYA458800 VHW458797:VHW458800 VRS458797:VRS458800 WBO458797:WBO458800 WLK458797:WLK458800 WVG458797:WVG458800 A524333:A524336 IU524333:IU524336 SQ524333:SQ524336 ACM524333:ACM524336 AMI524333:AMI524336 AWE524333:AWE524336 BGA524333:BGA524336 BPW524333:BPW524336 BZS524333:BZS524336 CJO524333:CJO524336 CTK524333:CTK524336 DDG524333:DDG524336 DNC524333:DNC524336 DWY524333:DWY524336 EGU524333:EGU524336 EQQ524333:EQQ524336 FAM524333:FAM524336 FKI524333:FKI524336 FUE524333:FUE524336 GEA524333:GEA524336 GNW524333:GNW524336 GXS524333:GXS524336 HHO524333:HHO524336 HRK524333:HRK524336 IBG524333:IBG524336 ILC524333:ILC524336 IUY524333:IUY524336 JEU524333:JEU524336 JOQ524333:JOQ524336 JYM524333:JYM524336 KII524333:KII524336 KSE524333:KSE524336 LCA524333:LCA524336 LLW524333:LLW524336 LVS524333:LVS524336 MFO524333:MFO524336 MPK524333:MPK524336 MZG524333:MZG524336 NJC524333:NJC524336 NSY524333:NSY524336 OCU524333:OCU524336 OMQ524333:OMQ524336 OWM524333:OWM524336 PGI524333:PGI524336 PQE524333:PQE524336 QAA524333:QAA524336 QJW524333:QJW524336 QTS524333:QTS524336 RDO524333:RDO524336 RNK524333:RNK524336 RXG524333:RXG524336 SHC524333:SHC524336 SQY524333:SQY524336 TAU524333:TAU524336 TKQ524333:TKQ524336 TUM524333:TUM524336 UEI524333:UEI524336 UOE524333:UOE524336 UYA524333:UYA524336 VHW524333:VHW524336 VRS524333:VRS524336 WBO524333:WBO524336 WLK524333:WLK524336 WVG524333:WVG524336 A589869:A589872 IU589869:IU589872 SQ589869:SQ589872 ACM589869:ACM589872 AMI589869:AMI589872 AWE589869:AWE589872 BGA589869:BGA589872 BPW589869:BPW589872 BZS589869:BZS589872 CJO589869:CJO589872 CTK589869:CTK589872 DDG589869:DDG589872 DNC589869:DNC589872 DWY589869:DWY589872 EGU589869:EGU589872 EQQ589869:EQQ589872 FAM589869:FAM589872 FKI589869:FKI589872 FUE589869:FUE589872 GEA589869:GEA589872 GNW589869:GNW589872 GXS589869:GXS589872 HHO589869:HHO589872 HRK589869:HRK589872 IBG589869:IBG589872 ILC589869:ILC589872 IUY589869:IUY589872 JEU589869:JEU589872 JOQ589869:JOQ589872 JYM589869:JYM589872 KII589869:KII589872 KSE589869:KSE589872 LCA589869:LCA589872 LLW589869:LLW589872 LVS589869:LVS589872 MFO589869:MFO589872 MPK589869:MPK589872 MZG589869:MZG589872 NJC589869:NJC589872 NSY589869:NSY589872 OCU589869:OCU589872 OMQ589869:OMQ589872 OWM589869:OWM589872 PGI589869:PGI589872 PQE589869:PQE589872 QAA589869:QAA589872 QJW589869:QJW589872 QTS589869:QTS589872 RDO589869:RDO589872 RNK589869:RNK589872 RXG589869:RXG589872 SHC589869:SHC589872 SQY589869:SQY589872 TAU589869:TAU589872 TKQ589869:TKQ589872 TUM589869:TUM589872 UEI589869:UEI589872 UOE589869:UOE589872 UYA589869:UYA589872 VHW589869:VHW589872 VRS589869:VRS589872 WBO589869:WBO589872 WLK589869:WLK589872 WVG589869:WVG589872 A655405:A655408 IU655405:IU655408 SQ655405:SQ655408 ACM655405:ACM655408 AMI655405:AMI655408 AWE655405:AWE655408 BGA655405:BGA655408 BPW655405:BPW655408 BZS655405:BZS655408 CJO655405:CJO655408 CTK655405:CTK655408 DDG655405:DDG655408 DNC655405:DNC655408 DWY655405:DWY655408 EGU655405:EGU655408 EQQ655405:EQQ655408 FAM655405:FAM655408 FKI655405:FKI655408 FUE655405:FUE655408 GEA655405:GEA655408 GNW655405:GNW655408 GXS655405:GXS655408 HHO655405:HHO655408 HRK655405:HRK655408 IBG655405:IBG655408 ILC655405:ILC655408 IUY655405:IUY655408 JEU655405:JEU655408 JOQ655405:JOQ655408 JYM655405:JYM655408 KII655405:KII655408 KSE655405:KSE655408 LCA655405:LCA655408 LLW655405:LLW655408 LVS655405:LVS655408 MFO655405:MFO655408 MPK655405:MPK655408 MZG655405:MZG655408 NJC655405:NJC655408 NSY655405:NSY655408 OCU655405:OCU655408 OMQ655405:OMQ655408 OWM655405:OWM655408 PGI655405:PGI655408 PQE655405:PQE655408 QAA655405:QAA655408 QJW655405:QJW655408 QTS655405:QTS655408 RDO655405:RDO655408 RNK655405:RNK655408 RXG655405:RXG655408 SHC655405:SHC655408 SQY655405:SQY655408 TAU655405:TAU655408 TKQ655405:TKQ655408 TUM655405:TUM655408 UEI655405:UEI655408 UOE655405:UOE655408 UYA655405:UYA655408 VHW655405:VHW655408 VRS655405:VRS655408 WBO655405:WBO655408 WLK655405:WLK655408 WVG655405:WVG655408 A720941:A720944 IU720941:IU720944 SQ720941:SQ720944 ACM720941:ACM720944 AMI720941:AMI720944 AWE720941:AWE720944 BGA720941:BGA720944 BPW720941:BPW720944 BZS720941:BZS720944 CJO720941:CJO720944 CTK720941:CTK720944 DDG720941:DDG720944 DNC720941:DNC720944 DWY720941:DWY720944 EGU720941:EGU720944 EQQ720941:EQQ720944 FAM720941:FAM720944 FKI720941:FKI720944 FUE720941:FUE720944 GEA720941:GEA720944 GNW720941:GNW720944 GXS720941:GXS720944 HHO720941:HHO720944 HRK720941:HRK720944 IBG720941:IBG720944 ILC720941:ILC720944 IUY720941:IUY720944 JEU720941:JEU720944 JOQ720941:JOQ720944 JYM720941:JYM720944 KII720941:KII720944 KSE720941:KSE720944 LCA720941:LCA720944 LLW720941:LLW720944 LVS720941:LVS720944 MFO720941:MFO720944 MPK720941:MPK720944 MZG720941:MZG720944 NJC720941:NJC720944 NSY720941:NSY720944 OCU720941:OCU720944 OMQ720941:OMQ720944 OWM720941:OWM720944 PGI720941:PGI720944 PQE720941:PQE720944 QAA720941:QAA720944 QJW720941:QJW720944 QTS720941:QTS720944 RDO720941:RDO720944 RNK720941:RNK720944 RXG720941:RXG720944 SHC720941:SHC720944 SQY720941:SQY720944 TAU720941:TAU720944 TKQ720941:TKQ720944 TUM720941:TUM720944 UEI720941:UEI720944 UOE720941:UOE720944 UYA720941:UYA720944 VHW720941:VHW720944 VRS720941:VRS720944 WBO720941:WBO720944 WLK720941:WLK720944 WVG720941:WVG720944 A786477:A786480 IU786477:IU786480 SQ786477:SQ786480 ACM786477:ACM786480 AMI786477:AMI786480 AWE786477:AWE786480 BGA786477:BGA786480 BPW786477:BPW786480 BZS786477:BZS786480 CJO786477:CJO786480 CTK786477:CTK786480 DDG786477:DDG786480 DNC786477:DNC786480 DWY786477:DWY786480 EGU786477:EGU786480 EQQ786477:EQQ786480 FAM786477:FAM786480 FKI786477:FKI786480 FUE786477:FUE786480 GEA786477:GEA786480 GNW786477:GNW786480 GXS786477:GXS786480 HHO786477:HHO786480 HRK786477:HRK786480 IBG786477:IBG786480 ILC786477:ILC786480 IUY786477:IUY786480 JEU786477:JEU786480 JOQ786477:JOQ786480 JYM786477:JYM786480 KII786477:KII786480 KSE786477:KSE786480 LCA786477:LCA786480 LLW786477:LLW786480 LVS786477:LVS786480 MFO786477:MFO786480 MPK786477:MPK786480 MZG786477:MZG786480 NJC786477:NJC786480 NSY786477:NSY786480 OCU786477:OCU786480 OMQ786477:OMQ786480 OWM786477:OWM786480 PGI786477:PGI786480 PQE786477:PQE786480 QAA786477:QAA786480 QJW786477:QJW786480 QTS786477:QTS786480 RDO786477:RDO786480 RNK786477:RNK786480 RXG786477:RXG786480 SHC786477:SHC786480 SQY786477:SQY786480 TAU786477:TAU786480 TKQ786477:TKQ786480 TUM786477:TUM786480 UEI786477:UEI786480 UOE786477:UOE786480 UYA786477:UYA786480 VHW786477:VHW786480 VRS786477:VRS786480 WBO786477:WBO786480 WLK786477:WLK786480 WVG786477:WVG786480 A852013:A852016 IU852013:IU852016 SQ852013:SQ852016 ACM852013:ACM852016 AMI852013:AMI852016 AWE852013:AWE852016 BGA852013:BGA852016 BPW852013:BPW852016 BZS852013:BZS852016 CJO852013:CJO852016 CTK852013:CTK852016 DDG852013:DDG852016 DNC852013:DNC852016 DWY852013:DWY852016 EGU852013:EGU852016 EQQ852013:EQQ852016 FAM852013:FAM852016 FKI852013:FKI852016 FUE852013:FUE852016 GEA852013:GEA852016 GNW852013:GNW852016 GXS852013:GXS852016 HHO852013:HHO852016 HRK852013:HRK852016 IBG852013:IBG852016 ILC852013:ILC852016 IUY852013:IUY852016 JEU852013:JEU852016 JOQ852013:JOQ852016 JYM852013:JYM852016 KII852013:KII852016 KSE852013:KSE852016 LCA852013:LCA852016 LLW852013:LLW852016 LVS852013:LVS852016 MFO852013:MFO852016 MPK852013:MPK852016 MZG852013:MZG852016 NJC852013:NJC852016 NSY852013:NSY852016 OCU852013:OCU852016 OMQ852013:OMQ852016 OWM852013:OWM852016 PGI852013:PGI852016 PQE852013:PQE852016 QAA852013:QAA852016 QJW852013:QJW852016 QTS852013:QTS852016 RDO852013:RDO852016 RNK852013:RNK852016 RXG852013:RXG852016 SHC852013:SHC852016 SQY852013:SQY852016 TAU852013:TAU852016 TKQ852013:TKQ852016 TUM852013:TUM852016 UEI852013:UEI852016 UOE852013:UOE852016 UYA852013:UYA852016 VHW852013:VHW852016 VRS852013:VRS852016 WBO852013:WBO852016 WLK852013:WLK852016 WVG852013:WVG852016 A917549:A917552 IU917549:IU917552 SQ917549:SQ917552 ACM917549:ACM917552 AMI917549:AMI917552 AWE917549:AWE917552 BGA917549:BGA917552 BPW917549:BPW917552 BZS917549:BZS917552 CJO917549:CJO917552 CTK917549:CTK917552 DDG917549:DDG917552 DNC917549:DNC917552 DWY917549:DWY917552 EGU917549:EGU917552 EQQ917549:EQQ917552 FAM917549:FAM917552 FKI917549:FKI917552 FUE917549:FUE917552 GEA917549:GEA917552 GNW917549:GNW917552 GXS917549:GXS917552 HHO917549:HHO917552 HRK917549:HRK917552 IBG917549:IBG917552 ILC917549:ILC917552 IUY917549:IUY917552 JEU917549:JEU917552 JOQ917549:JOQ917552 JYM917549:JYM917552 KII917549:KII917552 KSE917549:KSE917552 LCA917549:LCA917552 LLW917549:LLW917552 LVS917549:LVS917552 MFO917549:MFO917552 MPK917549:MPK917552 MZG917549:MZG917552 NJC917549:NJC917552 NSY917549:NSY917552 OCU917549:OCU917552 OMQ917549:OMQ917552 OWM917549:OWM917552 PGI917549:PGI917552 PQE917549:PQE917552 QAA917549:QAA917552 QJW917549:QJW917552 QTS917549:QTS917552 RDO917549:RDO917552 RNK917549:RNK917552 RXG917549:RXG917552 SHC917549:SHC917552 SQY917549:SQY917552 TAU917549:TAU917552 TKQ917549:TKQ917552 TUM917549:TUM917552 UEI917549:UEI917552 UOE917549:UOE917552 UYA917549:UYA917552 VHW917549:VHW917552 VRS917549:VRS917552 WBO917549:WBO917552 WLK917549:WLK917552 WVG917549:WVG917552 A983085:A983088 IU983085:IU983088 SQ983085:SQ983088 ACM983085:ACM983088 AMI983085:AMI983088 AWE983085:AWE983088 BGA983085:BGA983088 BPW983085:BPW983088 BZS983085:BZS983088 CJO983085:CJO983088 CTK983085:CTK983088 DDG983085:DDG983088 DNC983085:DNC983088 DWY983085:DWY983088 EGU983085:EGU983088 EQQ983085:EQQ983088 FAM983085:FAM983088 FKI983085:FKI983088 FUE983085:FUE983088 GEA983085:GEA983088 GNW983085:GNW983088 GXS983085:GXS983088 HHO983085:HHO983088 HRK983085:HRK983088 IBG983085:IBG983088 ILC983085:ILC983088 IUY983085:IUY983088 JEU983085:JEU983088 JOQ983085:JOQ983088 JYM983085:JYM983088 KII983085:KII983088 KSE983085:KSE983088 LCA983085:LCA983088 LLW983085:LLW983088 LVS983085:LVS983088 MFO983085:MFO983088 MPK983085:MPK983088 MZG983085:MZG983088 NJC983085:NJC983088 NSY983085:NSY983088 OCU983085:OCU983088 OMQ983085:OMQ983088 OWM983085:OWM983088 PGI983085:PGI983088 PQE983085:PQE983088 QAA983085:QAA983088 QJW983085:QJW983088 QTS983085:QTS983088 RDO983085:RDO983088 RNK983085:RNK983088 RXG983085:RXG983088 SHC983085:SHC983088 SQY983085:SQY983088 TAU983085:TAU983088 TKQ983085:TKQ983088 TUM983085:TUM983088 UEI983085:UEI983088 UOE983085:UOE983088 UYA983085:UYA983088 VHW983085:VHW983088 VRS983085:VRS983088 WBO983085:WBO983088 WLK983085:WLK983088 WVG983085:WVG983088 A138:A141 IU138:IU141 SQ138:SQ141 ACM138:ACM141 AMI138:AMI141 AWE138:AWE141 BGA138:BGA141 BPW138:BPW141 BZS138:BZS141 CJO138:CJO141 CTK138:CTK141 DDG138:DDG141 DNC138:DNC141 DWY138:DWY141 EGU138:EGU141 EQQ138:EQQ141 FAM138:FAM141 FKI138:FKI141 FUE138:FUE141 GEA138:GEA141 GNW138:GNW141 GXS138:GXS141 HHO138:HHO141 HRK138:HRK141 IBG138:IBG141 ILC138:ILC141 IUY138:IUY141 JEU138:JEU141 JOQ138:JOQ141 JYM138:JYM141 KII138:KII141 KSE138:KSE141 LCA138:LCA141 LLW138:LLW141 LVS138:LVS141 MFO138:MFO141 MPK138:MPK141 MZG138:MZG141 NJC138:NJC141 NSY138:NSY141 OCU138:OCU141 OMQ138:OMQ141 OWM138:OWM141 PGI138:PGI141 PQE138:PQE141 QAA138:QAA141 QJW138:QJW141 QTS138:QTS141 RDO138:RDO141 RNK138:RNK141 RXG138:RXG141 SHC138:SHC141 SQY138:SQY141 TAU138:TAU141 TKQ138:TKQ141 TUM138:TUM141 UEI138:UEI141 UOE138:UOE141 UYA138:UYA141 VHW138:VHW141 VRS138:VRS141 WBO138:WBO141 WLK138:WLK141 WVG138:WVG141 A65576:A65579 IU65576:IU65579 SQ65576:SQ65579 ACM65576:ACM65579 AMI65576:AMI65579 AWE65576:AWE65579 BGA65576:BGA65579 BPW65576:BPW65579 BZS65576:BZS65579 CJO65576:CJO65579 CTK65576:CTK65579 DDG65576:DDG65579 DNC65576:DNC65579 DWY65576:DWY65579 EGU65576:EGU65579 EQQ65576:EQQ65579 FAM65576:FAM65579 FKI65576:FKI65579 FUE65576:FUE65579 GEA65576:GEA65579 GNW65576:GNW65579 GXS65576:GXS65579 HHO65576:HHO65579 HRK65576:HRK65579 IBG65576:IBG65579 ILC65576:ILC65579 IUY65576:IUY65579 JEU65576:JEU65579 JOQ65576:JOQ65579 JYM65576:JYM65579 KII65576:KII65579 KSE65576:KSE65579 LCA65576:LCA65579 LLW65576:LLW65579 LVS65576:LVS65579 MFO65576:MFO65579 MPK65576:MPK65579 MZG65576:MZG65579 NJC65576:NJC65579 NSY65576:NSY65579 OCU65576:OCU65579 OMQ65576:OMQ65579 OWM65576:OWM65579 PGI65576:PGI65579 PQE65576:PQE65579 QAA65576:QAA65579 QJW65576:QJW65579 QTS65576:QTS65579 RDO65576:RDO65579 RNK65576:RNK65579 RXG65576:RXG65579 SHC65576:SHC65579 SQY65576:SQY65579 TAU65576:TAU65579 TKQ65576:TKQ65579 TUM65576:TUM65579 UEI65576:UEI65579 UOE65576:UOE65579 UYA65576:UYA65579 VHW65576:VHW65579 VRS65576:VRS65579 WBO65576:WBO65579 WLK65576:WLK65579 WVG65576:WVG65579 A131112:A131115 IU131112:IU131115 SQ131112:SQ131115 ACM131112:ACM131115 AMI131112:AMI131115 AWE131112:AWE131115 BGA131112:BGA131115 BPW131112:BPW131115 BZS131112:BZS131115 CJO131112:CJO131115 CTK131112:CTK131115 DDG131112:DDG131115 DNC131112:DNC131115 DWY131112:DWY131115 EGU131112:EGU131115 EQQ131112:EQQ131115 FAM131112:FAM131115 FKI131112:FKI131115 FUE131112:FUE131115 GEA131112:GEA131115 GNW131112:GNW131115 GXS131112:GXS131115 HHO131112:HHO131115 HRK131112:HRK131115 IBG131112:IBG131115 ILC131112:ILC131115 IUY131112:IUY131115 JEU131112:JEU131115 JOQ131112:JOQ131115 JYM131112:JYM131115 KII131112:KII131115 KSE131112:KSE131115 LCA131112:LCA131115 LLW131112:LLW131115 LVS131112:LVS131115 MFO131112:MFO131115 MPK131112:MPK131115 MZG131112:MZG131115 NJC131112:NJC131115 NSY131112:NSY131115 OCU131112:OCU131115 OMQ131112:OMQ131115 OWM131112:OWM131115 PGI131112:PGI131115 PQE131112:PQE131115 QAA131112:QAA131115 QJW131112:QJW131115 QTS131112:QTS131115 RDO131112:RDO131115 RNK131112:RNK131115 RXG131112:RXG131115 SHC131112:SHC131115 SQY131112:SQY131115 TAU131112:TAU131115 TKQ131112:TKQ131115 TUM131112:TUM131115 UEI131112:UEI131115 UOE131112:UOE131115 UYA131112:UYA131115 VHW131112:VHW131115 VRS131112:VRS131115 WBO131112:WBO131115 WLK131112:WLK131115 WVG131112:WVG131115 A196648:A196651 IU196648:IU196651 SQ196648:SQ196651 ACM196648:ACM196651 AMI196648:AMI196651 AWE196648:AWE196651 BGA196648:BGA196651 BPW196648:BPW196651 BZS196648:BZS196651 CJO196648:CJO196651 CTK196648:CTK196651 DDG196648:DDG196651 DNC196648:DNC196651 DWY196648:DWY196651 EGU196648:EGU196651 EQQ196648:EQQ196651 FAM196648:FAM196651 FKI196648:FKI196651 FUE196648:FUE196651 GEA196648:GEA196651 GNW196648:GNW196651 GXS196648:GXS196651 HHO196648:HHO196651 HRK196648:HRK196651 IBG196648:IBG196651 ILC196648:ILC196651 IUY196648:IUY196651 JEU196648:JEU196651 JOQ196648:JOQ196651 JYM196648:JYM196651 KII196648:KII196651 KSE196648:KSE196651 LCA196648:LCA196651 LLW196648:LLW196651 LVS196648:LVS196651 MFO196648:MFO196651 MPK196648:MPK196651 MZG196648:MZG196651 NJC196648:NJC196651 NSY196648:NSY196651 OCU196648:OCU196651 OMQ196648:OMQ196651 OWM196648:OWM196651 PGI196648:PGI196651 PQE196648:PQE196651 QAA196648:QAA196651 QJW196648:QJW196651 QTS196648:QTS196651 RDO196648:RDO196651 RNK196648:RNK196651 RXG196648:RXG196651 SHC196648:SHC196651 SQY196648:SQY196651 TAU196648:TAU196651 TKQ196648:TKQ196651 TUM196648:TUM196651 UEI196648:UEI196651 UOE196648:UOE196651 UYA196648:UYA196651 VHW196648:VHW196651 VRS196648:VRS196651 WBO196648:WBO196651 WLK196648:WLK196651 WVG196648:WVG196651 A262184:A262187 IU262184:IU262187 SQ262184:SQ262187 ACM262184:ACM262187 AMI262184:AMI262187 AWE262184:AWE262187 BGA262184:BGA262187 BPW262184:BPW262187 BZS262184:BZS262187 CJO262184:CJO262187 CTK262184:CTK262187 DDG262184:DDG262187 DNC262184:DNC262187 DWY262184:DWY262187 EGU262184:EGU262187 EQQ262184:EQQ262187 FAM262184:FAM262187 FKI262184:FKI262187 FUE262184:FUE262187 GEA262184:GEA262187 GNW262184:GNW262187 GXS262184:GXS262187 HHO262184:HHO262187 HRK262184:HRK262187 IBG262184:IBG262187 ILC262184:ILC262187 IUY262184:IUY262187 JEU262184:JEU262187 JOQ262184:JOQ262187 JYM262184:JYM262187 KII262184:KII262187 KSE262184:KSE262187 LCA262184:LCA262187 LLW262184:LLW262187 LVS262184:LVS262187 MFO262184:MFO262187 MPK262184:MPK262187 MZG262184:MZG262187 NJC262184:NJC262187 NSY262184:NSY262187 OCU262184:OCU262187 OMQ262184:OMQ262187 OWM262184:OWM262187 PGI262184:PGI262187 PQE262184:PQE262187 QAA262184:QAA262187 QJW262184:QJW262187 QTS262184:QTS262187 RDO262184:RDO262187 RNK262184:RNK262187 RXG262184:RXG262187 SHC262184:SHC262187 SQY262184:SQY262187 TAU262184:TAU262187 TKQ262184:TKQ262187 TUM262184:TUM262187 UEI262184:UEI262187 UOE262184:UOE262187 UYA262184:UYA262187 VHW262184:VHW262187 VRS262184:VRS262187 WBO262184:WBO262187 WLK262184:WLK262187 WVG262184:WVG262187 A327720:A327723 IU327720:IU327723 SQ327720:SQ327723 ACM327720:ACM327723 AMI327720:AMI327723 AWE327720:AWE327723 BGA327720:BGA327723 BPW327720:BPW327723 BZS327720:BZS327723 CJO327720:CJO327723 CTK327720:CTK327723 DDG327720:DDG327723 DNC327720:DNC327723 DWY327720:DWY327723 EGU327720:EGU327723 EQQ327720:EQQ327723 FAM327720:FAM327723 FKI327720:FKI327723 FUE327720:FUE327723 GEA327720:GEA327723 GNW327720:GNW327723 GXS327720:GXS327723 HHO327720:HHO327723 HRK327720:HRK327723 IBG327720:IBG327723 ILC327720:ILC327723 IUY327720:IUY327723 JEU327720:JEU327723 JOQ327720:JOQ327723 JYM327720:JYM327723 KII327720:KII327723 KSE327720:KSE327723 LCA327720:LCA327723 LLW327720:LLW327723 LVS327720:LVS327723 MFO327720:MFO327723 MPK327720:MPK327723 MZG327720:MZG327723 NJC327720:NJC327723 NSY327720:NSY327723 OCU327720:OCU327723 OMQ327720:OMQ327723 OWM327720:OWM327723 PGI327720:PGI327723 PQE327720:PQE327723 QAA327720:QAA327723 QJW327720:QJW327723 QTS327720:QTS327723 RDO327720:RDO327723 RNK327720:RNK327723 RXG327720:RXG327723 SHC327720:SHC327723 SQY327720:SQY327723 TAU327720:TAU327723 TKQ327720:TKQ327723 TUM327720:TUM327723 UEI327720:UEI327723 UOE327720:UOE327723 UYA327720:UYA327723 VHW327720:VHW327723 VRS327720:VRS327723 WBO327720:WBO327723 WLK327720:WLK327723 WVG327720:WVG327723 A393256:A393259 IU393256:IU393259 SQ393256:SQ393259 ACM393256:ACM393259 AMI393256:AMI393259 AWE393256:AWE393259 BGA393256:BGA393259 BPW393256:BPW393259 BZS393256:BZS393259 CJO393256:CJO393259 CTK393256:CTK393259 DDG393256:DDG393259 DNC393256:DNC393259 DWY393256:DWY393259 EGU393256:EGU393259 EQQ393256:EQQ393259 FAM393256:FAM393259 FKI393256:FKI393259 FUE393256:FUE393259 GEA393256:GEA393259 GNW393256:GNW393259 GXS393256:GXS393259 HHO393256:HHO393259 HRK393256:HRK393259 IBG393256:IBG393259 ILC393256:ILC393259 IUY393256:IUY393259 JEU393256:JEU393259 JOQ393256:JOQ393259 JYM393256:JYM393259 KII393256:KII393259 KSE393256:KSE393259 LCA393256:LCA393259 LLW393256:LLW393259 LVS393256:LVS393259 MFO393256:MFO393259 MPK393256:MPK393259 MZG393256:MZG393259 NJC393256:NJC393259 NSY393256:NSY393259 OCU393256:OCU393259 OMQ393256:OMQ393259 OWM393256:OWM393259 PGI393256:PGI393259 PQE393256:PQE393259 QAA393256:QAA393259 QJW393256:QJW393259 QTS393256:QTS393259 RDO393256:RDO393259 RNK393256:RNK393259 RXG393256:RXG393259 SHC393256:SHC393259 SQY393256:SQY393259 TAU393256:TAU393259 TKQ393256:TKQ393259 TUM393256:TUM393259 UEI393256:UEI393259 UOE393256:UOE393259 UYA393256:UYA393259 VHW393256:VHW393259 VRS393256:VRS393259 WBO393256:WBO393259 WLK393256:WLK393259 WVG393256:WVG393259 A458792:A458795 IU458792:IU458795 SQ458792:SQ458795 ACM458792:ACM458795 AMI458792:AMI458795 AWE458792:AWE458795 BGA458792:BGA458795 BPW458792:BPW458795 BZS458792:BZS458795 CJO458792:CJO458795 CTK458792:CTK458795 DDG458792:DDG458795 DNC458792:DNC458795 DWY458792:DWY458795 EGU458792:EGU458795 EQQ458792:EQQ458795 FAM458792:FAM458795 FKI458792:FKI458795 FUE458792:FUE458795 GEA458792:GEA458795 GNW458792:GNW458795 GXS458792:GXS458795 HHO458792:HHO458795 HRK458792:HRK458795 IBG458792:IBG458795 ILC458792:ILC458795 IUY458792:IUY458795 JEU458792:JEU458795 JOQ458792:JOQ458795 JYM458792:JYM458795 KII458792:KII458795 KSE458792:KSE458795 LCA458792:LCA458795 LLW458792:LLW458795 LVS458792:LVS458795 MFO458792:MFO458795 MPK458792:MPK458795 MZG458792:MZG458795 NJC458792:NJC458795 NSY458792:NSY458795 OCU458792:OCU458795 OMQ458792:OMQ458795 OWM458792:OWM458795 PGI458792:PGI458795 PQE458792:PQE458795 QAA458792:QAA458795 QJW458792:QJW458795 QTS458792:QTS458795 RDO458792:RDO458795 RNK458792:RNK458795 RXG458792:RXG458795 SHC458792:SHC458795 SQY458792:SQY458795 TAU458792:TAU458795 TKQ458792:TKQ458795 TUM458792:TUM458795 UEI458792:UEI458795 UOE458792:UOE458795 UYA458792:UYA458795 VHW458792:VHW458795 VRS458792:VRS458795 WBO458792:WBO458795 WLK458792:WLK458795 WVG458792:WVG458795 A524328:A524331 IU524328:IU524331 SQ524328:SQ524331 ACM524328:ACM524331 AMI524328:AMI524331 AWE524328:AWE524331 BGA524328:BGA524331 BPW524328:BPW524331 BZS524328:BZS524331 CJO524328:CJO524331 CTK524328:CTK524331 DDG524328:DDG524331 DNC524328:DNC524331 DWY524328:DWY524331 EGU524328:EGU524331 EQQ524328:EQQ524331 FAM524328:FAM524331 FKI524328:FKI524331 FUE524328:FUE524331 GEA524328:GEA524331 GNW524328:GNW524331 GXS524328:GXS524331 HHO524328:HHO524331 HRK524328:HRK524331 IBG524328:IBG524331 ILC524328:ILC524331 IUY524328:IUY524331 JEU524328:JEU524331 JOQ524328:JOQ524331 JYM524328:JYM524331 KII524328:KII524331 KSE524328:KSE524331 LCA524328:LCA524331 LLW524328:LLW524331 LVS524328:LVS524331 MFO524328:MFO524331 MPK524328:MPK524331 MZG524328:MZG524331 NJC524328:NJC524331 NSY524328:NSY524331 OCU524328:OCU524331 OMQ524328:OMQ524331 OWM524328:OWM524331 PGI524328:PGI524331 PQE524328:PQE524331 QAA524328:QAA524331 QJW524328:QJW524331 QTS524328:QTS524331 RDO524328:RDO524331 RNK524328:RNK524331 RXG524328:RXG524331 SHC524328:SHC524331 SQY524328:SQY524331 TAU524328:TAU524331 TKQ524328:TKQ524331 TUM524328:TUM524331 UEI524328:UEI524331 UOE524328:UOE524331 UYA524328:UYA524331 VHW524328:VHW524331 VRS524328:VRS524331 WBO524328:WBO524331 WLK524328:WLK524331 WVG524328:WVG524331 A589864:A589867 IU589864:IU589867 SQ589864:SQ589867 ACM589864:ACM589867 AMI589864:AMI589867 AWE589864:AWE589867 BGA589864:BGA589867 BPW589864:BPW589867 BZS589864:BZS589867 CJO589864:CJO589867 CTK589864:CTK589867 DDG589864:DDG589867 DNC589864:DNC589867 DWY589864:DWY589867 EGU589864:EGU589867 EQQ589864:EQQ589867 FAM589864:FAM589867 FKI589864:FKI589867 FUE589864:FUE589867 GEA589864:GEA589867 GNW589864:GNW589867 GXS589864:GXS589867 HHO589864:HHO589867 HRK589864:HRK589867 IBG589864:IBG589867 ILC589864:ILC589867 IUY589864:IUY589867 JEU589864:JEU589867 JOQ589864:JOQ589867 JYM589864:JYM589867 KII589864:KII589867 KSE589864:KSE589867 LCA589864:LCA589867 LLW589864:LLW589867 LVS589864:LVS589867 MFO589864:MFO589867 MPK589864:MPK589867 MZG589864:MZG589867 NJC589864:NJC589867 NSY589864:NSY589867 OCU589864:OCU589867 OMQ589864:OMQ589867 OWM589864:OWM589867 PGI589864:PGI589867 PQE589864:PQE589867 QAA589864:QAA589867 QJW589864:QJW589867 QTS589864:QTS589867 RDO589864:RDO589867 RNK589864:RNK589867 RXG589864:RXG589867 SHC589864:SHC589867 SQY589864:SQY589867 TAU589864:TAU589867 TKQ589864:TKQ589867 TUM589864:TUM589867 UEI589864:UEI589867 UOE589864:UOE589867 UYA589864:UYA589867 VHW589864:VHW589867 VRS589864:VRS589867 WBO589864:WBO589867 WLK589864:WLK589867 WVG589864:WVG589867 A655400:A655403 IU655400:IU655403 SQ655400:SQ655403 ACM655400:ACM655403 AMI655400:AMI655403 AWE655400:AWE655403 BGA655400:BGA655403 BPW655400:BPW655403 BZS655400:BZS655403 CJO655400:CJO655403 CTK655400:CTK655403 DDG655400:DDG655403 DNC655400:DNC655403 DWY655400:DWY655403 EGU655400:EGU655403 EQQ655400:EQQ655403 FAM655400:FAM655403 FKI655400:FKI655403 FUE655400:FUE655403 GEA655400:GEA655403 GNW655400:GNW655403 GXS655400:GXS655403 HHO655400:HHO655403 HRK655400:HRK655403 IBG655400:IBG655403 ILC655400:ILC655403 IUY655400:IUY655403 JEU655400:JEU655403 JOQ655400:JOQ655403 JYM655400:JYM655403 KII655400:KII655403 KSE655400:KSE655403 LCA655400:LCA655403 LLW655400:LLW655403 LVS655400:LVS655403 MFO655400:MFO655403 MPK655400:MPK655403 MZG655400:MZG655403 NJC655400:NJC655403 NSY655400:NSY655403 OCU655400:OCU655403 OMQ655400:OMQ655403 OWM655400:OWM655403 PGI655400:PGI655403 PQE655400:PQE655403 QAA655400:QAA655403 QJW655400:QJW655403 QTS655400:QTS655403 RDO655400:RDO655403 RNK655400:RNK655403 RXG655400:RXG655403 SHC655400:SHC655403 SQY655400:SQY655403 TAU655400:TAU655403 TKQ655400:TKQ655403 TUM655400:TUM655403 UEI655400:UEI655403 UOE655400:UOE655403 UYA655400:UYA655403 VHW655400:VHW655403 VRS655400:VRS655403 WBO655400:WBO655403 WLK655400:WLK655403 WVG655400:WVG655403 A720936:A720939 IU720936:IU720939 SQ720936:SQ720939 ACM720936:ACM720939 AMI720936:AMI720939 AWE720936:AWE720939 BGA720936:BGA720939 BPW720936:BPW720939 BZS720936:BZS720939 CJO720936:CJO720939 CTK720936:CTK720939 DDG720936:DDG720939 DNC720936:DNC720939 DWY720936:DWY720939 EGU720936:EGU720939 EQQ720936:EQQ720939 FAM720936:FAM720939 FKI720936:FKI720939 FUE720936:FUE720939 GEA720936:GEA720939 GNW720936:GNW720939 GXS720936:GXS720939 HHO720936:HHO720939 HRK720936:HRK720939 IBG720936:IBG720939 ILC720936:ILC720939 IUY720936:IUY720939 JEU720936:JEU720939 JOQ720936:JOQ720939 JYM720936:JYM720939 KII720936:KII720939 KSE720936:KSE720939 LCA720936:LCA720939 LLW720936:LLW720939 LVS720936:LVS720939 MFO720936:MFO720939 MPK720936:MPK720939 MZG720936:MZG720939 NJC720936:NJC720939 NSY720936:NSY720939 OCU720936:OCU720939 OMQ720936:OMQ720939 OWM720936:OWM720939 PGI720936:PGI720939 PQE720936:PQE720939 QAA720936:QAA720939 QJW720936:QJW720939 QTS720936:QTS720939 RDO720936:RDO720939 RNK720936:RNK720939 RXG720936:RXG720939 SHC720936:SHC720939 SQY720936:SQY720939 TAU720936:TAU720939 TKQ720936:TKQ720939 TUM720936:TUM720939 UEI720936:UEI720939 UOE720936:UOE720939 UYA720936:UYA720939 VHW720936:VHW720939 VRS720936:VRS720939 WBO720936:WBO720939 WLK720936:WLK720939 WVG720936:WVG720939 A786472:A786475 IU786472:IU786475 SQ786472:SQ786475 ACM786472:ACM786475 AMI786472:AMI786475 AWE786472:AWE786475 BGA786472:BGA786475 BPW786472:BPW786475 BZS786472:BZS786475 CJO786472:CJO786475 CTK786472:CTK786475 DDG786472:DDG786475 DNC786472:DNC786475 DWY786472:DWY786475 EGU786472:EGU786475 EQQ786472:EQQ786475 FAM786472:FAM786475 FKI786472:FKI786475 FUE786472:FUE786475 GEA786472:GEA786475 GNW786472:GNW786475 GXS786472:GXS786475 HHO786472:HHO786475 HRK786472:HRK786475 IBG786472:IBG786475 ILC786472:ILC786475 IUY786472:IUY786475 JEU786472:JEU786475 JOQ786472:JOQ786475 JYM786472:JYM786475 KII786472:KII786475 KSE786472:KSE786475 LCA786472:LCA786475 LLW786472:LLW786475 LVS786472:LVS786475 MFO786472:MFO786475 MPK786472:MPK786475 MZG786472:MZG786475 NJC786472:NJC786475 NSY786472:NSY786475 OCU786472:OCU786475 OMQ786472:OMQ786475 OWM786472:OWM786475 PGI786472:PGI786475 PQE786472:PQE786475 QAA786472:QAA786475 QJW786472:QJW786475 QTS786472:QTS786475 RDO786472:RDO786475 RNK786472:RNK786475 RXG786472:RXG786475 SHC786472:SHC786475 SQY786472:SQY786475 TAU786472:TAU786475 TKQ786472:TKQ786475 TUM786472:TUM786475 UEI786472:UEI786475 UOE786472:UOE786475 UYA786472:UYA786475 VHW786472:VHW786475 VRS786472:VRS786475 WBO786472:WBO786475 WLK786472:WLK786475 WVG786472:WVG786475 A852008:A852011 IU852008:IU852011 SQ852008:SQ852011 ACM852008:ACM852011 AMI852008:AMI852011 AWE852008:AWE852011 BGA852008:BGA852011 BPW852008:BPW852011 BZS852008:BZS852011 CJO852008:CJO852011 CTK852008:CTK852011 DDG852008:DDG852011 DNC852008:DNC852011 DWY852008:DWY852011 EGU852008:EGU852011 EQQ852008:EQQ852011 FAM852008:FAM852011 FKI852008:FKI852011 FUE852008:FUE852011 GEA852008:GEA852011 GNW852008:GNW852011 GXS852008:GXS852011 HHO852008:HHO852011 HRK852008:HRK852011 IBG852008:IBG852011 ILC852008:ILC852011 IUY852008:IUY852011 JEU852008:JEU852011 JOQ852008:JOQ852011 JYM852008:JYM852011 KII852008:KII852011 KSE852008:KSE852011 LCA852008:LCA852011 LLW852008:LLW852011 LVS852008:LVS852011 MFO852008:MFO852011 MPK852008:MPK852011 MZG852008:MZG852011 NJC852008:NJC852011 NSY852008:NSY852011 OCU852008:OCU852011 OMQ852008:OMQ852011 OWM852008:OWM852011 PGI852008:PGI852011 PQE852008:PQE852011 QAA852008:QAA852011 QJW852008:QJW852011 QTS852008:QTS852011 RDO852008:RDO852011 RNK852008:RNK852011 RXG852008:RXG852011 SHC852008:SHC852011 SQY852008:SQY852011 TAU852008:TAU852011 TKQ852008:TKQ852011 TUM852008:TUM852011 UEI852008:UEI852011 UOE852008:UOE852011 UYA852008:UYA852011 VHW852008:VHW852011 VRS852008:VRS852011 WBO852008:WBO852011 WLK852008:WLK852011 WVG852008:WVG852011 A917544:A917547 IU917544:IU917547 SQ917544:SQ917547 ACM917544:ACM917547 AMI917544:AMI917547 AWE917544:AWE917547 BGA917544:BGA917547 BPW917544:BPW917547 BZS917544:BZS917547 CJO917544:CJO917547 CTK917544:CTK917547 DDG917544:DDG917547 DNC917544:DNC917547 DWY917544:DWY917547 EGU917544:EGU917547 EQQ917544:EQQ917547 FAM917544:FAM917547 FKI917544:FKI917547 FUE917544:FUE917547 GEA917544:GEA917547 GNW917544:GNW917547 GXS917544:GXS917547 HHO917544:HHO917547 HRK917544:HRK917547 IBG917544:IBG917547 ILC917544:ILC917547 IUY917544:IUY917547 JEU917544:JEU917547 JOQ917544:JOQ917547 JYM917544:JYM917547 KII917544:KII917547 KSE917544:KSE917547 LCA917544:LCA917547 LLW917544:LLW917547 LVS917544:LVS917547 MFO917544:MFO917547 MPK917544:MPK917547 MZG917544:MZG917547 NJC917544:NJC917547 NSY917544:NSY917547 OCU917544:OCU917547 OMQ917544:OMQ917547 OWM917544:OWM917547 PGI917544:PGI917547 PQE917544:PQE917547 QAA917544:QAA917547 QJW917544:QJW917547 QTS917544:QTS917547 RDO917544:RDO917547 RNK917544:RNK917547 RXG917544:RXG917547 SHC917544:SHC917547 SQY917544:SQY917547 TAU917544:TAU917547 TKQ917544:TKQ917547 TUM917544:TUM917547 UEI917544:UEI917547 UOE917544:UOE917547 UYA917544:UYA917547 VHW917544:VHW917547 VRS917544:VRS917547 WBO917544:WBO917547 WLK917544:WLK917547 WVG917544:WVG917547 A983080:A983083 IU983080:IU983083 SQ983080:SQ983083 ACM983080:ACM983083 AMI983080:AMI983083 AWE983080:AWE983083 BGA983080:BGA983083 BPW983080:BPW983083 BZS983080:BZS983083 CJO983080:CJO983083 CTK983080:CTK983083 DDG983080:DDG983083 DNC983080:DNC983083 DWY983080:DWY983083 EGU983080:EGU983083 EQQ983080:EQQ983083 FAM983080:FAM983083 FKI983080:FKI983083 FUE983080:FUE983083 GEA983080:GEA983083 GNW983080:GNW983083 GXS983080:GXS983083 HHO983080:HHO983083 HRK983080:HRK983083 IBG983080:IBG983083 ILC983080:ILC983083 IUY983080:IUY983083 JEU983080:JEU983083 JOQ983080:JOQ983083 JYM983080:JYM983083 KII983080:KII983083 KSE983080:KSE983083 LCA983080:LCA983083 LLW983080:LLW983083 LVS983080:LVS983083 MFO983080:MFO983083 MPK983080:MPK983083 MZG983080:MZG983083 NJC983080:NJC983083 NSY983080:NSY983083 OCU983080:OCU983083 OMQ983080:OMQ983083 OWM983080:OWM983083 PGI983080:PGI983083 PQE983080:PQE983083 QAA983080:QAA983083 QJW983080:QJW983083 QTS983080:QTS983083 RDO983080:RDO983083 RNK983080:RNK983083 RXG983080:RXG983083 SHC983080:SHC983083 SQY983080:SQY983083 TAU983080:TAU983083 TKQ983080:TKQ983083 TUM983080:TUM983083 UEI983080:UEI983083 UOE983080:UOE983083 UYA983080:UYA983083 VHW983080:VHW983083 VRS983080:VRS983083 WBO983080:WBO983083 WLK983080:WLK983083 WVG983080:WVG983083 A65572 IU65572 SQ65572 ACM65572 AMI65572 AWE65572 BGA65572 BPW65572 BZS65572 CJO65572 CTK65572 DDG65572 DNC65572 DWY65572 EGU65572 EQQ65572 FAM65572 FKI65572 FUE65572 GEA65572 GNW65572 GXS65572 HHO65572 HRK65572 IBG65572 ILC65572 IUY65572 JEU65572 JOQ65572 JYM65572 KII65572 KSE65572 LCA65572 LLW65572 LVS65572 MFO65572 MPK65572 MZG65572 NJC65572 NSY65572 OCU65572 OMQ65572 OWM65572 PGI65572 PQE65572 QAA65572 QJW65572 QTS65572 RDO65572 RNK65572 RXG65572 SHC65572 SQY65572 TAU65572 TKQ65572 TUM65572 UEI65572 UOE65572 UYA65572 VHW65572 VRS65572 WBO65572 WLK65572 WVG65572 A131108 IU131108 SQ131108 ACM131108 AMI131108 AWE131108 BGA131108 BPW131108 BZS131108 CJO131108 CTK131108 DDG131108 DNC131108 DWY131108 EGU131108 EQQ131108 FAM131108 FKI131108 FUE131108 GEA131108 GNW131108 GXS131108 HHO131108 HRK131108 IBG131108 ILC131108 IUY131108 JEU131108 JOQ131108 JYM131108 KII131108 KSE131108 LCA131108 LLW131108 LVS131108 MFO131108 MPK131108 MZG131108 NJC131108 NSY131108 OCU131108 OMQ131108 OWM131108 PGI131108 PQE131108 QAA131108 QJW131108 QTS131108 RDO131108 RNK131108 RXG131108 SHC131108 SQY131108 TAU131108 TKQ131108 TUM131108 UEI131108 UOE131108 UYA131108 VHW131108 VRS131108 WBO131108 WLK131108 WVG131108 A196644 IU196644 SQ196644 ACM196644 AMI196644 AWE196644 BGA196644 BPW196644 BZS196644 CJO196644 CTK196644 DDG196644 DNC196644 DWY196644 EGU196644 EQQ196644 FAM196644 FKI196644 FUE196644 GEA196644 GNW196644 GXS196644 HHO196644 HRK196644 IBG196644 ILC196644 IUY196644 JEU196644 JOQ196644 JYM196644 KII196644 KSE196644 LCA196644 LLW196644 LVS196644 MFO196644 MPK196644 MZG196644 NJC196644 NSY196644 OCU196644 OMQ196644 OWM196644 PGI196644 PQE196644 QAA196644 QJW196644 QTS196644 RDO196644 RNK196644 RXG196644 SHC196644 SQY196644 TAU196644 TKQ196644 TUM196644 UEI196644 UOE196644 UYA196644 VHW196644 VRS196644 WBO196644 WLK196644 WVG196644 A262180 IU262180 SQ262180 ACM262180 AMI262180 AWE262180 BGA262180 BPW262180 BZS262180 CJO262180 CTK262180 DDG262180 DNC262180 DWY262180 EGU262180 EQQ262180 FAM262180 FKI262180 FUE262180 GEA262180 GNW262180 GXS262180 HHO262180 HRK262180 IBG262180 ILC262180 IUY262180 JEU262180 JOQ262180 JYM262180 KII262180 KSE262180 LCA262180 LLW262180 LVS262180 MFO262180 MPK262180 MZG262180 NJC262180 NSY262180 OCU262180 OMQ262180 OWM262180 PGI262180 PQE262180 QAA262180 QJW262180 QTS262180 RDO262180 RNK262180 RXG262180 SHC262180 SQY262180 TAU262180 TKQ262180 TUM262180 UEI262180 UOE262180 UYA262180 VHW262180 VRS262180 WBO262180 WLK262180 WVG262180 A327716 IU327716 SQ327716 ACM327716 AMI327716 AWE327716 BGA327716 BPW327716 BZS327716 CJO327716 CTK327716 DDG327716 DNC327716 DWY327716 EGU327716 EQQ327716 FAM327716 FKI327716 FUE327716 GEA327716 GNW327716 GXS327716 HHO327716 HRK327716 IBG327716 ILC327716 IUY327716 JEU327716 JOQ327716 JYM327716 KII327716 KSE327716 LCA327716 LLW327716 LVS327716 MFO327716 MPK327716 MZG327716 NJC327716 NSY327716 OCU327716 OMQ327716 OWM327716 PGI327716 PQE327716 QAA327716 QJW327716 QTS327716 RDO327716 RNK327716 RXG327716 SHC327716 SQY327716 TAU327716 TKQ327716 TUM327716 UEI327716 UOE327716 UYA327716 VHW327716 VRS327716 WBO327716 WLK327716 WVG327716 A393252 IU393252 SQ393252 ACM393252 AMI393252 AWE393252 BGA393252 BPW393252 BZS393252 CJO393252 CTK393252 DDG393252 DNC393252 DWY393252 EGU393252 EQQ393252 FAM393252 FKI393252 FUE393252 GEA393252 GNW393252 GXS393252 HHO393252 HRK393252 IBG393252 ILC393252 IUY393252 JEU393252 JOQ393252 JYM393252 KII393252 KSE393252 LCA393252 LLW393252 LVS393252 MFO393252 MPK393252 MZG393252 NJC393252 NSY393252 OCU393252 OMQ393252 OWM393252 PGI393252 PQE393252 QAA393252 QJW393252 QTS393252 RDO393252 RNK393252 RXG393252 SHC393252 SQY393252 TAU393252 TKQ393252 TUM393252 UEI393252 UOE393252 UYA393252 VHW393252 VRS393252 WBO393252 WLK393252 WVG393252 A458788 IU458788 SQ458788 ACM458788 AMI458788 AWE458788 BGA458788 BPW458788 BZS458788 CJO458788 CTK458788 DDG458788 DNC458788 DWY458788 EGU458788 EQQ458788 FAM458788 FKI458788 FUE458788 GEA458788 GNW458788 GXS458788 HHO458788 HRK458788 IBG458788 ILC458788 IUY458788 JEU458788 JOQ458788 JYM458788 KII458788 KSE458788 LCA458788 LLW458788 LVS458788 MFO458788 MPK458788 MZG458788 NJC458788 NSY458788 OCU458788 OMQ458788 OWM458788 PGI458788 PQE458788 QAA458788 QJW458788 QTS458788 RDO458788 RNK458788 RXG458788 SHC458788 SQY458788 TAU458788 TKQ458788 TUM458788 UEI458788 UOE458788 UYA458788 VHW458788 VRS458788 WBO458788 WLK458788 WVG458788 A524324 IU524324 SQ524324 ACM524324 AMI524324 AWE524324 BGA524324 BPW524324 BZS524324 CJO524324 CTK524324 DDG524324 DNC524324 DWY524324 EGU524324 EQQ524324 FAM524324 FKI524324 FUE524324 GEA524324 GNW524324 GXS524324 HHO524324 HRK524324 IBG524324 ILC524324 IUY524324 JEU524324 JOQ524324 JYM524324 KII524324 KSE524324 LCA524324 LLW524324 LVS524324 MFO524324 MPK524324 MZG524324 NJC524324 NSY524324 OCU524324 OMQ524324 OWM524324 PGI524324 PQE524324 QAA524324 QJW524324 QTS524324 RDO524324 RNK524324 RXG524324 SHC524324 SQY524324 TAU524324 TKQ524324 TUM524324 UEI524324 UOE524324 UYA524324 VHW524324 VRS524324 WBO524324 WLK524324 WVG524324 A589860 IU589860 SQ589860 ACM589860 AMI589860 AWE589860 BGA589860 BPW589860 BZS589860 CJO589860 CTK589860 DDG589860 DNC589860 DWY589860 EGU589860 EQQ589860 FAM589860 FKI589860 FUE589860 GEA589860 GNW589860 GXS589860 HHO589860 HRK589860 IBG589860 ILC589860 IUY589860 JEU589860 JOQ589860 JYM589860 KII589860 KSE589860 LCA589860 LLW589860 LVS589860 MFO589860 MPK589860 MZG589860 NJC589860 NSY589860 OCU589860 OMQ589860 OWM589860 PGI589860 PQE589860 QAA589860 QJW589860 QTS589860 RDO589860 RNK589860 RXG589860 SHC589860 SQY589860 TAU589860 TKQ589860 TUM589860 UEI589860 UOE589860 UYA589860 VHW589860 VRS589860 WBO589860 WLK589860 WVG589860 A655396 IU655396 SQ655396 ACM655396 AMI655396 AWE655396 BGA655396 BPW655396 BZS655396 CJO655396 CTK655396 DDG655396 DNC655396 DWY655396 EGU655396 EQQ655396 FAM655396 FKI655396 FUE655396 GEA655396 GNW655396 GXS655396 HHO655396 HRK655396 IBG655396 ILC655396 IUY655396 JEU655396 JOQ655396 JYM655396 KII655396 KSE655396 LCA655396 LLW655396 LVS655396 MFO655396 MPK655396 MZG655396 NJC655396 NSY655396 OCU655396 OMQ655396 OWM655396 PGI655396 PQE655396 QAA655396 QJW655396 QTS655396 RDO655396 RNK655396 RXG655396 SHC655396 SQY655396 TAU655396 TKQ655396 TUM655396 UEI655396 UOE655396 UYA655396 VHW655396 VRS655396 WBO655396 WLK655396 WVG655396 A720932 IU720932 SQ720932 ACM720932 AMI720932 AWE720932 BGA720932 BPW720932 BZS720932 CJO720932 CTK720932 DDG720932 DNC720932 DWY720932 EGU720932 EQQ720932 FAM720932 FKI720932 FUE720932 GEA720932 GNW720932 GXS720932 HHO720932 HRK720932 IBG720932 ILC720932 IUY720932 JEU720932 JOQ720932 JYM720932 KII720932 KSE720932 LCA720932 LLW720932 LVS720932 MFO720932 MPK720932 MZG720932 NJC720932 NSY720932 OCU720932 OMQ720932 OWM720932 PGI720932 PQE720932 QAA720932 QJW720932 QTS720932 RDO720932 RNK720932 RXG720932 SHC720932 SQY720932 TAU720932 TKQ720932 TUM720932 UEI720932 UOE720932 UYA720932 VHW720932 VRS720932 WBO720932 WLK720932 WVG720932 A786468 IU786468 SQ786468 ACM786468 AMI786468 AWE786468 BGA786468 BPW786468 BZS786468 CJO786468 CTK786468 DDG786468 DNC786468 DWY786468 EGU786468 EQQ786468 FAM786468 FKI786468 FUE786468 GEA786468 GNW786468 GXS786468 HHO786468 HRK786468 IBG786468 ILC786468 IUY786468 JEU786468 JOQ786468 JYM786468 KII786468 KSE786468 LCA786468 LLW786468 LVS786468 MFO786468 MPK786468 MZG786468 NJC786468 NSY786468 OCU786468 OMQ786468 OWM786468 PGI786468 PQE786468 QAA786468 QJW786468 QTS786468 RDO786468 RNK786468 RXG786468 SHC786468 SQY786468 TAU786468 TKQ786468 TUM786468 UEI786468 UOE786468 UYA786468 VHW786468 VRS786468 WBO786468 WLK786468 WVG786468 A852004 IU852004 SQ852004 ACM852004 AMI852004 AWE852004 BGA852004 BPW852004 BZS852004 CJO852004 CTK852004 DDG852004 DNC852004 DWY852004 EGU852004 EQQ852004 FAM852004 FKI852004 FUE852004 GEA852004 GNW852004 GXS852004 HHO852004 HRK852004 IBG852004 ILC852004 IUY852004 JEU852004 JOQ852004 JYM852004 KII852004 KSE852004 LCA852004 LLW852004 LVS852004 MFO852004 MPK852004 MZG852004 NJC852004 NSY852004 OCU852004 OMQ852004 OWM852004 PGI852004 PQE852004 QAA852004 QJW852004 QTS852004 RDO852004 RNK852004 RXG852004 SHC852004 SQY852004 TAU852004 TKQ852004 TUM852004 UEI852004 UOE852004 UYA852004 VHW852004 VRS852004 WBO852004 WLK852004 WVG852004 A917540 IU917540 SQ917540 ACM917540 AMI917540 AWE917540 BGA917540 BPW917540 BZS917540 CJO917540 CTK917540 DDG917540 DNC917540 DWY917540 EGU917540 EQQ917540 FAM917540 FKI917540 FUE917540 GEA917540 GNW917540 GXS917540 HHO917540 HRK917540 IBG917540 ILC917540 IUY917540 JEU917540 JOQ917540 JYM917540 KII917540 KSE917540 LCA917540 LLW917540 LVS917540 MFO917540 MPK917540 MZG917540 NJC917540 NSY917540 OCU917540 OMQ917540 OWM917540 PGI917540 PQE917540 QAA917540 QJW917540 QTS917540 RDO917540 RNK917540 RXG917540 SHC917540 SQY917540 TAU917540 TKQ917540 TUM917540 UEI917540 UOE917540 UYA917540 VHW917540 VRS917540 WBO917540 WLK917540 WVG917540 A983076 IU983076 SQ983076 ACM983076 AMI983076 AWE983076 BGA983076 BPW983076 BZS983076 CJO983076 CTK983076 DDG983076 DNC983076 DWY983076 EGU983076 EQQ983076 FAM983076 FKI983076 FUE983076 GEA983076 GNW983076 GXS983076 HHO983076 HRK983076 IBG983076 ILC983076 IUY983076 JEU983076 JOQ983076 JYM983076 KII983076 KSE983076 LCA983076 LLW983076 LVS983076 MFO983076 MPK983076 MZG983076 NJC983076 NSY983076 OCU983076 OMQ983076 OWM983076 PGI983076 PQE983076 QAA983076 QJW983076 QTS983076 RDO983076 RNK983076 RXG983076 SHC983076 SQY983076 TAU983076 TKQ983076 TUM983076 UEI983076 UOE983076 UYA983076 VHW983076 VRS983076 WBO983076 WLK983076 WVG983076 A65568:A65569 IU65568:IU65569 SQ65568:SQ65569 ACM65568:ACM65569 AMI65568:AMI65569 AWE65568:AWE65569 BGA65568:BGA65569 BPW65568:BPW65569 BZS65568:BZS65569 CJO65568:CJO65569 CTK65568:CTK65569 DDG65568:DDG65569 DNC65568:DNC65569 DWY65568:DWY65569 EGU65568:EGU65569 EQQ65568:EQQ65569 FAM65568:FAM65569 FKI65568:FKI65569 FUE65568:FUE65569 GEA65568:GEA65569 GNW65568:GNW65569 GXS65568:GXS65569 HHO65568:HHO65569 HRK65568:HRK65569 IBG65568:IBG65569 ILC65568:ILC65569 IUY65568:IUY65569 JEU65568:JEU65569 JOQ65568:JOQ65569 JYM65568:JYM65569 KII65568:KII65569 KSE65568:KSE65569 LCA65568:LCA65569 LLW65568:LLW65569 LVS65568:LVS65569 MFO65568:MFO65569 MPK65568:MPK65569 MZG65568:MZG65569 NJC65568:NJC65569 NSY65568:NSY65569 OCU65568:OCU65569 OMQ65568:OMQ65569 OWM65568:OWM65569 PGI65568:PGI65569 PQE65568:PQE65569 QAA65568:QAA65569 QJW65568:QJW65569 QTS65568:QTS65569 RDO65568:RDO65569 RNK65568:RNK65569 RXG65568:RXG65569 SHC65568:SHC65569 SQY65568:SQY65569 TAU65568:TAU65569 TKQ65568:TKQ65569 TUM65568:TUM65569 UEI65568:UEI65569 UOE65568:UOE65569 UYA65568:UYA65569 VHW65568:VHW65569 VRS65568:VRS65569 WBO65568:WBO65569 WLK65568:WLK65569 WVG65568:WVG65569 A131104:A131105 IU131104:IU131105 SQ131104:SQ131105 ACM131104:ACM131105 AMI131104:AMI131105 AWE131104:AWE131105 BGA131104:BGA131105 BPW131104:BPW131105 BZS131104:BZS131105 CJO131104:CJO131105 CTK131104:CTK131105 DDG131104:DDG131105 DNC131104:DNC131105 DWY131104:DWY131105 EGU131104:EGU131105 EQQ131104:EQQ131105 FAM131104:FAM131105 FKI131104:FKI131105 FUE131104:FUE131105 GEA131104:GEA131105 GNW131104:GNW131105 GXS131104:GXS131105 HHO131104:HHO131105 HRK131104:HRK131105 IBG131104:IBG131105 ILC131104:ILC131105 IUY131104:IUY131105 JEU131104:JEU131105 JOQ131104:JOQ131105 JYM131104:JYM131105 KII131104:KII131105 KSE131104:KSE131105 LCA131104:LCA131105 LLW131104:LLW131105 LVS131104:LVS131105 MFO131104:MFO131105 MPK131104:MPK131105 MZG131104:MZG131105 NJC131104:NJC131105 NSY131104:NSY131105 OCU131104:OCU131105 OMQ131104:OMQ131105 OWM131104:OWM131105 PGI131104:PGI131105 PQE131104:PQE131105 QAA131104:QAA131105 QJW131104:QJW131105 QTS131104:QTS131105 RDO131104:RDO131105 RNK131104:RNK131105 RXG131104:RXG131105 SHC131104:SHC131105 SQY131104:SQY131105 TAU131104:TAU131105 TKQ131104:TKQ131105 TUM131104:TUM131105 UEI131104:UEI131105 UOE131104:UOE131105 UYA131104:UYA131105 VHW131104:VHW131105 VRS131104:VRS131105 WBO131104:WBO131105 WLK131104:WLK131105 WVG131104:WVG131105 A196640:A196641 IU196640:IU196641 SQ196640:SQ196641 ACM196640:ACM196641 AMI196640:AMI196641 AWE196640:AWE196641 BGA196640:BGA196641 BPW196640:BPW196641 BZS196640:BZS196641 CJO196640:CJO196641 CTK196640:CTK196641 DDG196640:DDG196641 DNC196640:DNC196641 DWY196640:DWY196641 EGU196640:EGU196641 EQQ196640:EQQ196641 FAM196640:FAM196641 FKI196640:FKI196641 FUE196640:FUE196641 GEA196640:GEA196641 GNW196640:GNW196641 GXS196640:GXS196641 HHO196640:HHO196641 HRK196640:HRK196641 IBG196640:IBG196641 ILC196640:ILC196641 IUY196640:IUY196641 JEU196640:JEU196641 JOQ196640:JOQ196641 JYM196640:JYM196641 KII196640:KII196641 KSE196640:KSE196641 LCA196640:LCA196641 LLW196640:LLW196641 LVS196640:LVS196641 MFO196640:MFO196641 MPK196640:MPK196641 MZG196640:MZG196641 NJC196640:NJC196641 NSY196640:NSY196641 OCU196640:OCU196641 OMQ196640:OMQ196641 OWM196640:OWM196641 PGI196640:PGI196641 PQE196640:PQE196641 QAA196640:QAA196641 QJW196640:QJW196641 QTS196640:QTS196641 RDO196640:RDO196641 RNK196640:RNK196641 RXG196640:RXG196641 SHC196640:SHC196641 SQY196640:SQY196641 TAU196640:TAU196641 TKQ196640:TKQ196641 TUM196640:TUM196641 UEI196640:UEI196641 UOE196640:UOE196641 UYA196640:UYA196641 VHW196640:VHW196641 VRS196640:VRS196641 WBO196640:WBO196641 WLK196640:WLK196641 WVG196640:WVG196641 A262176:A262177 IU262176:IU262177 SQ262176:SQ262177 ACM262176:ACM262177 AMI262176:AMI262177 AWE262176:AWE262177 BGA262176:BGA262177 BPW262176:BPW262177 BZS262176:BZS262177 CJO262176:CJO262177 CTK262176:CTK262177 DDG262176:DDG262177 DNC262176:DNC262177 DWY262176:DWY262177 EGU262176:EGU262177 EQQ262176:EQQ262177 FAM262176:FAM262177 FKI262176:FKI262177 FUE262176:FUE262177 GEA262176:GEA262177 GNW262176:GNW262177 GXS262176:GXS262177 HHO262176:HHO262177 HRK262176:HRK262177 IBG262176:IBG262177 ILC262176:ILC262177 IUY262176:IUY262177 JEU262176:JEU262177 JOQ262176:JOQ262177 JYM262176:JYM262177 KII262176:KII262177 KSE262176:KSE262177 LCA262176:LCA262177 LLW262176:LLW262177 LVS262176:LVS262177 MFO262176:MFO262177 MPK262176:MPK262177 MZG262176:MZG262177 NJC262176:NJC262177 NSY262176:NSY262177 OCU262176:OCU262177 OMQ262176:OMQ262177 OWM262176:OWM262177 PGI262176:PGI262177 PQE262176:PQE262177 QAA262176:QAA262177 QJW262176:QJW262177 QTS262176:QTS262177 RDO262176:RDO262177 RNK262176:RNK262177 RXG262176:RXG262177 SHC262176:SHC262177 SQY262176:SQY262177 TAU262176:TAU262177 TKQ262176:TKQ262177 TUM262176:TUM262177 UEI262176:UEI262177 UOE262176:UOE262177 UYA262176:UYA262177 VHW262176:VHW262177 VRS262176:VRS262177 WBO262176:WBO262177 WLK262176:WLK262177 WVG262176:WVG262177 A327712:A327713 IU327712:IU327713 SQ327712:SQ327713 ACM327712:ACM327713 AMI327712:AMI327713 AWE327712:AWE327713 BGA327712:BGA327713 BPW327712:BPW327713 BZS327712:BZS327713 CJO327712:CJO327713 CTK327712:CTK327713 DDG327712:DDG327713 DNC327712:DNC327713 DWY327712:DWY327713 EGU327712:EGU327713 EQQ327712:EQQ327713 FAM327712:FAM327713 FKI327712:FKI327713 FUE327712:FUE327713 GEA327712:GEA327713 GNW327712:GNW327713 GXS327712:GXS327713 HHO327712:HHO327713 HRK327712:HRK327713 IBG327712:IBG327713 ILC327712:ILC327713 IUY327712:IUY327713 JEU327712:JEU327713 JOQ327712:JOQ327713 JYM327712:JYM327713 KII327712:KII327713 KSE327712:KSE327713 LCA327712:LCA327713 LLW327712:LLW327713 LVS327712:LVS327713 MFO327712:MFO327713 MPK327712:MPK327713 MZG327712:MZG327713 NJC327712:NJC327713 NSY327712:NSY327713 OCU327712:OCU327713 OMQ327712:OMQ327713 OWM327712:OWM327713 PGI327712:PGI327713 PQE327712:PQE327713 QAA327712:QAA327713 QJW327712:QJW327713 QTS327712:QTS327713 RDO327712:RDO327713 RNK327712:RNK327713 RXG327712:RXG327713 SHC327712:SHC327713 SQY327712:SQY327713 TAU327712:TAU327713 TKQ327712:TKQ327713 TUM327712:TUM327713 UEI327712:UEI327713 UOE327712:UOE327713 UYA327712:UYA327713 VHW327712:VHW327713 VRS327712:VRS327713 WBO327712:WBO327713 WLK327712:WLK327713 WVG327712:WVG327713 A393248:A393249 IU393248:IU393249 SQ393248:SQ393249 ACM393248:ACM393249 AMI393248:AMI393249 AWE393248:AWE393249 BGA393248:BGA393249 BPW393248:BPW393249 BZS393248:BZS393249 CJO393248:CJO393249 CTK393248:CTK393249 DDG393248:DDG393249 DNC393248:DNC393249 DWY393248:DWY393249 EGU393248:EGU393249 EQQ393248:EQQ393249 FAM393248:FAM393249 FKI393248:FKI393249 FUE393248:FUE393249 GEA393248:GEA393249 GNW393248:GNW393249 GXS393248:GXS393249 HHO393248:HHO393249 HRK393248:HRK393249 IBG393248:IBG393249 ILC393248:ILC393249 IUY393248:IUY393249 JEU393248:JEU393249 JOQ393248:JOQ393249 JYM393248:JYM393249 KII393248:KII393249 KSE393248:KSE393249 LCA393248:LCA393249 LLW393248:LLW393249 LVS393248:LVS393249 MFO393248:MFO393249 MPK393248:MPK393249 MZG393248:MZG393249 NJC393248:NJC393249 NSY393248:NSY393249 OCU393248:OCU393249 OMQ393248:OMQ393249 OWM393248:OWM393249 PGI393248:PGI393249 PQE393248:PQE393249 QAA393248:QAA393249 QJW393248:QJW393249 QTS393248:QTS393249 RDO393248:RDO393249 RNK393248:RNK393249 RXG393248:RXG393249 SHC393248:SHC393249 SQY393248:SQY393249 TAU393248:TAU393249 TKQ393248:TKQ393249 TUM393248:TUM393249 UEI393248:UEI393249 UOE393248:UOE393249 UYA393248:UYA393249 VHW393248:VHW393249 VRS393248:VRS393249 WBO393248:WBO393249 WLK393248:WLK393249 WVG393248:WVG393249 A458784:A458785 IU458784:IU458785 SQ458784:SQ458785 ACM458784:ACM458785 AMI458784:AMI458785 AWE458784:AWE458785 BGA458784:BGA458785 BPW458784:BPW458785 BZS458784:BZS458785 CJO458784:CJO458785 CTK458784:CTK458785 DDG458784:DDG458785 DNC458784:DNC458785 DWY458784:DWY458785 EGU458784:EGU458785 EQQ458784:EQQ458785 FAM458784:FAM458785 FKI458784:FKI458785 FUE458784:FUE458785 GEA458784:GEA458785 GNW458784:GNW458785 GXS458784:GXS458785 HHO458784:HHO458785 HRK458784:HRK458785 IBG458784:IBG458785 ILC458784:ILC458785 IUY458784:IUY458785 JEU458784:JEU458785 JOQ458784:JOQ458785 JYM458784:JYM458785 KII458784:KII458785 KSE458784:KSE458785 LCA458784:LCA458785 LLW458784:LLW458785 LVS458784:LVS458785 MFO458784:MFO458785 MPK458784:MPK458785 MZG458784:MZG458785 NJC458784:NJC458785 NSY458784:NSY458785 OCU458784:OCU458785 OMQ458784:OMQ458785 OWM458784:OWM458785 PGI458784:PGI458785 PQE458784:PQE458785 QAA458784:QAA458785 QJW458784:QJW458785 QTS458784:QTS458785 RDO458784:RDO458785 RNK458784:RNK458785 RXG458784:RXG458785 SHC458784:SHC458785 SQY458784:SQY458785 TAU458784:TAU458785 TKQ458784:TKQ458785 TUM458784:TUM458785 UEI458784:UEI458785 UOE458784:UOE458785 UYA458784:UYA458785 VHW458784:VHW458785 VRS458784:VRS458785 WBO458784:WBO458785 WLK458784:WLK458785 WVG458784:WVG458785 A524320:A524321 IU524320:IU524321 SQ524320:SQ524321 ACM524320:ACM524321 AMI524320:AMI524321 AWE524320:AWE524321 BGA524320:BGA524321 BPW524320:BPW524321 BZS524320:BZS524321 CJO524320:CJO524321 CTK524320:CTK524321 DDG524320:DDG524321 DNC524320:DNC524321 DWY524320:DWY524321 EGU524320:EGU524321 EQQ524320:EQQ524321 FAM524320:FAM524321 FKI524320:FKI524321 FUE524320:FUE524321 GEA524320:GEA524321 GNW524320:GNW524321 GXS524320:GXS524321 HHO524320:HHO524321 HRK524320:HRK524321 IBG524320:IBG524321 ILC524320:ILC524321 IUY524320:IUY524321 JEU524320:JEU524321 JOQ524320:JOQ524321 JYM524320:JYM524321 KII524320:KII524321 KSE524320:KSE524321 LCA524320:LCA524321 LLW524320:LLW524321 LVS524320:LVS524321 MFO524320:MFO524321 MPK524320:MPK524321 MZG524320:MZG524321 NJC524320:NJC524321 NSY524320:NSY524321 OCU524320:OCU524321 OMQ524320:OMQ524321 OWM524320:OWM524321 PGI524320:PGI524321 PQE524320:PQE524321 QAA524320:QAA524321 QJW524320:QJW524321 QTS524320:QTS524321 RDO524320:RDO524321 RNK524320:RNK524321 RXG524320:RXG524321 SHC524320:SHC524321 SQY524320:SQY524321 TAU524320:TAU524321 TKQ524320:TKQ524321 TUM524320:TUM524321 UEI524320:UEI524321 UOE524320:UOE524321 UYA524320:UYA524321 VHW524320:VHW524321 VRS524320:VRS524321 WBO524320:WBO524321 WLK524320:WLK524321 WVG524320:WVG524321 A589856:A589857 IU589856:IU589857 SQ589856:SQ589857 ACM589856:ACM589857 AMI589856:AMI589857 AWE589856:AWE589857 BGA589856:BGA589857 BPW589856:BPW589857 BZS589856:BZS589857 CJO589856:CJO589857 CTK589856:CTK589857 DDG589856:DDG589857 DNC589856:DNC589857 DWY589856:DWY589857 EGU589856:EGU589857 EQQ589856:EQQ589857 FAM589856:FAM589857 FKI589856:FKI589857 FUE589856:FUE589857 GEA589856:GEA589857 GNW589856:GNW589857 GXS589856:GXS589857 HHO589856:HHO589857 HRK589856:HRK589857 IBG589856:IBG589857 ILC589856:ILC589857 IUY589856:IUY589857 JEU589856:JEU589857 JOQ589856:JOQ589857 JYM589856:JYM589857 KII589856:KII589857 KSE589856:KSE589857 LCA589856:LCA589857 LLW589856:LLW589857 LVS589856:LVS589857 MFO589856:MFO589857 MPK589856:MPK589857 MZG589856:MZG589857 NJC589856:NJC589857 NSY589856:NSY589857 OCU589856:OCU589857 OMQ589856:OMQ589857 OWM589856:OWM589857 PGI589856:PGI589857 PQE589856:PQE589857 QAA589856:QAA589857 QJW589856:QJW589857 QTS589856:QTS589857 RDO589856:RDO589857 RNK589856:RNK589857 RXG589856:RXG589857 SHC589856:SHC589857 SQY589856:SQY589857 TAU589856:TAU589857 TKQ589856:TKQ589857 TUM589856:TUM589857 UEI589856:UEI589857 UOE589856:UOE589857 UYA589856:UYA589857 VHW589856:VHW589857 VRS589856:VRS589857 WBO589856:WBO589857 WLK589856:WLK589857 WVG589856:WVG589857 A655392:A655393 IU655392:IU655393 SQ655392:SQ655393 ACM655392:ACM655393 AMI655392:AMI655393 AWE655392:AWE655393 BGA655392:BGA655393 BPW655392:BPW655393 BZS655392:BZS655393 CJO655392:CJO655393 CTK655392:CTK655393 DDG655392:DDG655393 DNC655392:DNC655393 DWY655392:DWY655393 EGU655392:EGU655393 EQQ655392:EQQ655393 FAM655392:FAM655393 FKI655392:FKI655393 FUE655392:FUE655393 GEA655392:GEA655393 GNW655392:GNW655393 GXS655392:GXS655393 HHO655392:HHO655393 HRK655392:HRK655393 IBG655392:IBG655393 ILC655392:ILC655393 IUY655392:IUY655393 JEU655392:JEU655393 JOQ655392:JOQ655393 JYM655392:JYM655393 KII655392:KII655393 KSE655392:KSE655393 LCA655392:LCA655393 LLW655392:LLW655393 LVS655392:LVS655393 MFO655392:MFO655393 MPK655392:MPK655393 MZG655392:MZG655393 NJC655392:NJC655393 NSY655392:NSY655393 OCU655392:OCU655393 OMQ655392:OMQ655393 OWM655392:OWM655393 PGI655392:PGI655393 PQE655392:PQE655393 QAA655392:QAA655393 QJW655392:QJW655393 QTS655392:QTS655393 RDO655392:RDO655393 RNK655392:RNK655393 RXG655392:RXG655393 SHC655392:SHC655393 SQY655392:SQY655393 TAU655392:TAU655393 TKQ655392:TKQ655393 TUM655392:TUM655393 UEI655392:UEI655393 UOE655392:UOE655393 UYA655392:UYA655393 VHW655392:VHW655393 VRS655392:VRS655393 WBO655392:WBO655393 WLK655392:WLK655393 WVG655392:WVG655393 A720928:A720929 IU720928:IU720929 SQ720928:SQ720929 ACM720928:ACM720929 AMI720928:AMI720929 AWE720928:AWE720929 BGA720928:BGA720929 BPW720928:BPW720929 BZS720928:BZS720929 CJO720928:CJO720929 CTK720928:CTK720929 DDG720928:DDG720929 DNC720928:DNC720929 DWY720928:DWY720929 EGU720928:EGU720929 EQQ720928:EQQ720929 FAM720928:FAM720929 FKI720928:FKI720929 FUE720928:FUE720929 GEA720928:GEA720929 GNW720928:GNW720929 GXS720928:GXS720929 HHO720928:HHO720929 HRK720928:HRK720929 IBG720928:IBG720929 ILC720928:ILC720929 IUY720928:IUY720929 JEU720928:JEU720929 JOQ720928:JOQ720929 JYM720928:JYM720929 KII720928:KII720929 KSE720928:KSE720929 LCA720928:LCA720929 LLW720928:LLW720929 LVS720928:LVS720929 MFO720928:MFO720929 MPK720928:MPK720929 MZG720928:MZG720929 NJC720928:NJC720929 NSY720928:NSY720929 OCU720928:OCU720929 OMQ720928:OMQ720929 OWM720928:OWM720929 PGI720928:PGI720929 PQE720928:PQE720929 QAA720928:QAA720929 QJW720928:QJW720929 QTS720928:QTS720929 RDO720928:RDO720929 RNK720928:RNK720929 RXG720928:RXG720929 SHC720928:SHC720929 SQY720928:SQY720929 TAU720928:TAU720929 TKQ720928:TKQ720929 TUM720928:TUM720929 UEI720928:UEI720929 UOE720928:UOE720929 UYA720928:UYA720929 VHW720928:VHW720929 VRS720928:VRS720929 WBO720928:WBO720929 WLK720928:WLK720929 WVG720928:WVG720929 A786464:A786465 IU786464:IU786465 SQ786464:SQ786465 ACM786464:ACM786465 AMI786464:AMI786465 AWE786464:AWE786465 BGA786464:BGA786465 BPW786464:BPW786465 BZS786464:BZS786465 CJO786464:CJO786465 CTK786464:CTK786465 DDG786464:DDG786465 DNC786464:DNC786465 DWY786464:DWY786465 EGU786464:EGU786465 EQQ786464:EQQ786465 FAM786464:FAM786465 FKI786464:FKI786465 FUE786464:FUE786465 GEA786464:GEA786465 GNW786464:GNW786465 GXS786464:GXS786465 HHO786464:HHO786465 HRK786464:HRK786465 IBG786464:IBG786465 ILC786464:ILC786465 IUY786464:IUY786465 JEU786464:JEU786465 JOQ786464:JOQ786465 JYM786464:JYM786465 KII786464:KII786465 KSE786464:KSE786465 LCA786464:LCA786465 LLW786464:LLW786465 LVS786464:LVS786465 MFO786464:MFO786465 MPK786464:MPK786465 MZG786464:MZG786465 NJC786464:NJC786465 NSY786464:NSY786465 OCU786464:OCU786465 OMQ786464:OMQ786465 OWM786464:OWM786465 PGI786464:PGI786465 PQE786464:PQE786465 QAA786464:QAA786465 QJW786464:QJW786465 QTS786464:QTS786465 RDO786464:RDO786465 RNK786464:RNK786465 RXG786464:RXG786465 SHC786464:SHC786465 SQY786464:SQY786465 TAU786464:TAU786465 TKQ786464:TKQ786465 TUM786464:TUM786465 UEI786464:UEI786465 UOE786464:UOE786465 UYA786464:UYA786465 VHW786464:VHW786465 VRS786464:VRS786465 WBO786464:WBO786465 WLK786464:WLK786465 WVG786464:WVG786465 A852000:A852001 IU852000:IU852001 SQ852000:SQ852001 ACM852000:ACM852001 AMI852000:AMI852001 AWE852000:AWE852001 BGA852000:BGA852001 BPW852000:BPW852001 BZS852000:BZS852001 CJO852000:CJO852001 CTK852000:CTK852001 DDG852000:DDG852001 DNC852000:DNC852001 DWY852000:DWY852001 EGU852000:EGU852001 EQQ852000:EQQ852001 FAM852000:FAM852001 FKI852000:FKI852001 FUE852000:FUE852001 GEA852000:GEA852001 GNW852000:GNW852001 GXS852000:GXS852001 HHO852000:HHO852001 HRK852000:HRK852001 IBG852000:IBG852001 ILC852000:ILC852001 IUY852000:IUY852001 JEU852000:JEU852001 JOQ852000:JOQ852001 JYM852000:JYM852001 KII852000:KII852001 KSE852000:KSE852001 LCA852000:LCA852001 LLW852000:LLW852001 LVS852000:LVS852001 MFO852000:MFO852001 MPK852000:MPK852001 MZG852000:MZG852001 NJC852000:NJC852001 NSY852000:NSY852001 OCU852000:OCU852001 OMQ852000:OMQ852001 OWM852000:OWM852001 PGI852000:PGI852001 PQE852000:PQE852001 QAA852000:QAA852001 QJW852000:QJW852001 QTS852000:QTS852001 RDO852000:RDO852001 RNK852000:RNK852001 RXG852000:RXG852001 SHC852000:SHC852001 SQY852000:SQY852001 TAU852000:TAU852001 TKQ852000:TKQ852001 TUM852000:TUM852001 UEI852000:UEI852001 UOE852000:UOE852001 UYA852000:UYA852001 VHW852000:VHW852001 VRS852000:VRS852001 WBO852000:WBO852001 WLK852000:WLK852001 WVG852000:WVG852001 A917536:A917537 IU917536:IU917537 SQ917536:SQ917537 ACM917536:ACM917537 AMI917536:AMI917537 AWE917536:AWE917537 BGA917536:BGA917537 BPW917536:BPW917537 BZS917536:BZS917537 CJO917536:CJO917537 CTK917536:CTK917537 DDG917536:DDG917537 DNC917536:DNC917537 DWY917536:DWY917537 EGU917536:EGU917537 EQQ917536:EQQ917537 FAM917536:FAM917537 FKI917536:FKI917537 FUE917536:FUE917537 GEA917536:GEA917537 GNW917536:GNW917537 GXS917536:GXS917537 HHO917536:HHO917537 HRK917536:HRK917537 IBG917536:IBG917537 ILC917536:ILC917537 IUY917536:IUY917537 JEU917536:JEU917537 JOQ917536:JOQ917537 JYM917536:JYM917537 KII917536:KII917537 KSE917536:KSE917537 LCA917536:LCA917537 LLW917536:LLW917537 LVS917536:LVS917537 MFO917536:MFO917537 MPK917536:MPK917537 MZG917536:MZG917537 NJC917536:NJC917537 NSY917536:NSY917537 OCU917536:OCU917537 OMQ917536:OMQ917537 OWM917536:OWM917537 PGI917536:PGI917537 PQE917536:PQE917537 QAA917536:QAA917537 QJW917536:QJW917537 QTS917536:QTS917537 RDO917536:RDO917537 RNK917536:RNK917537 RXG917536:RXG917537 SHC917536:SHC917537 SQY917536:SQY917537 TAU917536:TAU917537 TKQ917536:TKQ917537 TUM917536:TUM917537 UEI917536:UEI917537 UOE917536:UOE917537 UYA917536:UYA917537 VHW917536:VHW917537 VRS917536:VRS917537 WBO917536:WBO917537 WLK917536:WLK917537 WVG917536:WVG917537 A983072:A983073 IU983072:IU983073 SQ983072:SQ983073 ACM983072:ACM983073 AMI983072:AMI983073 AWE983072:AWE983073 BGA983072:BGA983073 BPW983072:BPW983073 BZS983072:BZS983073 CJO983072:CJO983073 CTK983072:CTK983073 DDG983072:DDG983073 DNC983072:DNC983073 DWY983072:DWY983073 EGU983072:EGU983073 EQQ983072:EQQ983073 FAM983072:FAM983073 FKI983072:FKI983073 FUE983072:FUE983073 GEA983072:GEA983073 GNW983072:GNW983073 GXS983072:GXS983073 HHO983072:HHO983073 HRK983072:HRK983073 IBG983072:IBG983073 ILC983072:ILC983073 IUY983072:IUY983073 JEU983072:JEU983073 JOQ983072:JOQ983073 JYM983072:JYM983073 KII983072:KII983073 KSE983072:KSE983073 LCA983072:LCA983073 LLW983072:LLW983073 LVS983072:LVS983073 MFO983072:MFO983073 MPK983072:MPK983073 MZG983072:MZG983073 NJC983072:NJC983073 NSY983072:NSY983073 OCU983072:OCU983073 OMQ983072:OMQ983073 OWM983072:OWM983073 PGI983072:PGI983073 PQE983072:PQE983073 QAA983072:QAA983073 QJW983072:QJW983073 QTS983072:QTS983073 RDO983072:RDO983073 RNK983072:RNK983073 RXG983072:RXG983073 SHC983072:SHC983073 SQY983072:SQY983073 TAU983072:TAU983073 TKQ983072:TKQ983073 TUM983072:TUM983073 UEI983072:UEI983073 UOE983072:UOE983073 UYA983072:UYA983073 VHW983072:VHW983073 VRS983072:VRS983073 WBO983072:WBO983073 WLK983072:WLK983073 WVG983072:WVG983073 A133 IU133 SQ133 ACM133 AMI133 AWE133 BGA133 BPW133 BZS133 CJO133 CTK133 DDG133 DNC133 DWY133 EGU133 EQQ133 FAM133 FKI133 FUE133 GEA133 GNW133 GXS133 HHO133 HRK133 IBG133 ILC133 IUY133 JEU133 JOQ133 JYM133 KII133 KSE133 LCA133 LLW133 LVS133 MFO133 MPK133 MZG133 NJC133 NSY133 OCU133 OMQ133 OWM133 PGI133 PQE133 QAA133 QJW133 QTS133 RDO133 RNK133 RXG133 SHC133 SQY133 TAU133 TKQ133 TUM133 UEI133 UOE133 UYA133 VHW133 VRS133 WBO133 WLK133 WVG133 A65565:A65566 IU65565:IU65566 SQ65565:SQ65566 ACM65565:ACM65566 AMI65565:AMI65566 AWE65565:AWE65566 BGA65565:BGA65566 BPW65565:BPW65566 BZS65565:BZS65566 CJO65565:CJO65566 CTK65565:CTK65566 DDG65565:DDG65566 DNC65565:DNC65566 DWY65565:DWY65566 EGU65565:EGU65566 EQQ65565:EQQ65566 FAM65565:FAM65566 FKI65565:FKI65566 FUE65565:FUE65566 GEA65565:GEA65566 GNW65565:GNW65566 GXS65565:GXS65566 HHO65565:HHO65566 HRK65565:HRK65566 IBG65565:IBG65566 ILC65565:ILC65566 IUY65565:IUY65566 JEU65565:JEU65566 JOQ65565:JOQ65566 JYM65565:JYM65566 KII65565:KII65566 KSE65565:KSE65566 LCA65565:LCA65566 LLW65565:LLW65566 LVS65565:LVS65566 MFO65565:MFO65566 MPK65565:MPK65566 MZG65565:MZG65566 NJC65565:NJC65566 NSY65565:NSY65566 OCU65565:OCU65566 OMQ65565:OMQ65566 OWM65565:OWM65566 PGI65565:PGI65566 PQE65565:PQE65566 QAA65565:QAA65566 QJW65565:QJW65566 QTS65565:QTS65566 RDO65565:RDO65566 RNK65565:RNK65566 RXG65565:RXG65566 SHC65565:SHC65566 SQY65565:SQY65566 TAU65565:TAU65566 TKQ65565:TKQ65566 TUM65565:TUM65566 UEI65565:UEI65566 UOE65565:UOE65566 UYA65565:UYA65566 VHW65565:VHW65566 VRS65565:VRS65566 WBO65565:WBO65566 WLK65565:WLK65566 WVG65565:WVG65566 A131101:A131102 IU131101:IU131102 SQ131101:SQ131102 ACM131101:ACM131102 AMI131101:AMI131102 AWE131101:AWE131102 BGA131101:BGA131102 BPW131101:BPW131102 BZS131101:BZS131102 CJO131101:CJO131102 CTK131101:CTK131102 DDG131101:DDG131102 DNC131101:DNC131102 DWY131101:DWY131102 EGU131101:EGU131102 EQQ131101:EQQ131102 FAM131101:FAM131102 FKI131101:FKI131102 FUE131101:FUE131102 GEA131101:GEA131102 GNW131101:GNW131102 GXS131101:GXS131102 HHO131101:HHO131102 HRK131101:HRK131102 IBG131101:IBG131102 ILC131101:ILC131102 IUY131101:IUY131102 JEU131101:JEU131102 JOQ131101:JOQ131102 JYM131101:JYM131102 KII131101:KII131102 KSE131101:KSE131102 LCA131101:LCA131102 LLW131101:LLW131102 LVS131101:LVS131102 MFO131101:MFO131102 MPK131101:MPK131102 MZG131101:MZG131102 NJC131101:NJC131102 NSY131101:NSY131102 OCU131101:OCU131102 OMQ131101:OMQ131102 OWM131101:OWM131102 PGI131101:PGI131102 PQE131101:PQE131102 QAA131101:QAA131102 QJW131101:QJW131102 QTS131101:QTS131102 RDO131101:RDO131102 RNK131101:RNK131102 RXG131101:RXG131102 SHC131101:SHC131102 SQY131101:SQY131102 TAU131101:TAU131102 TKQ131101:TKQ131102 TUM131101:TUM131102 UEI131101:UEI131102 UOE131101:UOE131102 UYA131101:UYA131102 VHW131101:VHW131102 VRS131101:VRS131102 WBO131101:WBO131102 WLK131101:WLK131102 WVG131101:WVG131102 A196637:A196638 IU196637:IU196638 SQ196637:SQ196638 ACM196637:ACM196638 AMI196637:AMI196638 AWE196637:AWE196638 BGA196637:BGA196638 BPW196637:BPW196638 BZS196637:BZS196638 CJO196637:CJO196638 CTK196637:CTK196638 DDG196637:DDG196638 DNC196637:DNC196638 DWY196637:DWY196638 EGU196637:EGU196638 EQQ196637:EQQ196638 FAM196637:FAM196638 FKI196637:FKI196638 FUE196637:FUE196638 GEA196637:GEA196638 GNW196637:GNW196638 GXS196637:GXS196638 HHO196637:HHO196638 HRK196637:HRK196638 IBG196637:IBG196638 ILC196637:ILC196638 IUY196637:IUY196638 JEU196637:JEU196638 JOQ196637:JOQ196638 JYM196637:JYM196638 KII196637:KII196638 KSE196637:KSE196638 LCA196637:LCA196638 LLW196637:LLW196638 LVS196637:LVS196638 MFO196637:MFO196638 MPK196637:MPK196638 MZG196637:MZG196638 NJC196637:NJC196638 NSY196637:NSY196638 OCU196637:OCU196638 OMQ196637:OMQ196638 OWM196637:OWM196638 PGI196637:PGI196638 PQE196637:PQE196638 QAA196637:QAA196638 QJW196637:QJW196638 QTS196637:QTS196638 RDO196637:RDO196638 RNK196637:RNK196638 RXG196637:RXG196638 SHC196637:SHC196638 SQY196637:SQY196638 TAU196637:TAU196638 TKQ196637:TKQ196638 TUM196637:TUM196638 UEI196637:UEI196638 UOE196637:UOE196638 UYA196637:UYA196638 VHW196637:VHW196638 VRS196637:VRS196638 WBO196637:WBO196638 WLK196637:WLK196638 WVG196637:WVG196638 A262173:A262174 IU262173:IU262174 SQ262173:SQ262174 ACM262173:ACM262174 AMI262173:AMI262174 AWE262173:AWE262174 BGA262173:BGA262174 BPW262173:BPW262174 BZS262173:BZS262174 CJO262173:CJO262174 CTK262173:CTK262174 DDG262173:DDG262174 DNC262173:DNC262174 DWY262173:DWY262174 EGU262173:EGU262174 EQQ262173:EQQ262174 FAM262173:FAM262174 FKI262173:FKI262174 FUE262173:FUE262174 GEA262173:GEA262174 GNW262173:GNW262174 GXS262173:GXS262174 HHO262173:HHO262174 HRK262173:HRK262174 IBG262173:IBG262174 ILC262173:ILC262174 IUY262173:IUY262174 JEU262173:JEU262174 JOQ262173:JOQ262174 JYM262173:JYM262174 KII262173:KII262174 KSE262173:KSE262174 LCA262173:LCA262174 LLW262173:LLW262174 LVS262173:LVS262174 MFO262173:MFO262174 MPK262173:MPK262174 MZG262173:MZG262174 NJC262173:NJC262174 NSY262173:NSY262174 OCU262173:OCU262174 OMQ262173:OMQ262174 OWM262173:OWM262174 PGI262173:PGI262174 PQE262173:PQE262174 QAA262173:QAA262174 QJW262173:QJW262174 QTS262173:QTS262174 RDO262173:RDO262174 RNK262173:RNK262174 RXG262173:RXG262174 SHC262173:SHC262174 SQY262173:SQY262174 TAU262173:TAU262174 TKQ262173:TKQ262174 TUM262173:TUM262174 UEI262173:UEI262174 UOE262173:UOE262174 UYA262173:UYA262174 VHW262173:VHW262174 VRS262173:VRS262174 WBO262173:WBO262174 WLK262173:WLK262174 WVG262173:WVG262174 A327709:A327710 IU327709:IU327710 SQ327709:SQ327710 ACM327709:ACM327710 AMI327709:AMI327710 AWE327709:AWE327710 BGA327709:BGA327710 BPW327709:BPW327710 BZS327709:BZS327710 CJO327709:CJO327710 CTK327709:CTK327710 DDG327709:DDG327710 DNC327709:DNC327710 DWY327709:DWY327710 EGU327709:EGU327710 EQQ327709:EQQ327710 FAM327709:FAM327710 FKI327709:FKI327710 FUE327709:FUE327710 GEA327709:GEA327710 GNW327709:GNW327710 GXS327709:GXS327710 HHO327709:HHO327710 HRK327709:HRK327710 IBG327709:IBG327710 ILC327709:ILC327710 IUY327709:IUY327710 JEU327709:JEU327710 JOQ327709:JOQ327710 JYM327709:JYM327710 KII327709:KII327710 KSE327709:KSE327710 LCA327709:LCA327710 LLW327709:LLW327710 LVS327709:LVS327710 MFO327709:MFO327710 MPK327709:MPK327710 MZG327709:MZG327710 NJC327709:NJC327710 NSY327709:NSY327710 OCU327709:OCU327710 OMQ327709:OMQ327710 OWM327709:OWM327710 PGI327709:PGI327710 PQE327709:PQE327710 QAA327709:QAA327710 QJW327709:QJW327710 QTS327709:QTS327710 RDO327709:RDO327710 RNK327709:RNK327710 RXG327709:RXG327710 SHC327709:SHC327710 SQY327709:SQY327710 TAU327709:TAU327710 TKQ327709:TKQ327710 TUM327709:TUM327710 UEI327709:UEI327710 UOE327709:UOE327710 UYA327709:UYA327710 VHW327709:VHW327710 VRS327709:VRS327710 WBO327709:WBO327710 WLK327709:WLK327710 WVG327709:WVG327710 A393245:A393246 IU393245:IU393246 SQ393245:SQ393246 ACM393245:ACM393246 AMI393245:AMI393246 AWE393245:AWE393246 BGA393245:BGA393246 BPW393245:BPW393246 BZS393245:BZS393246 CJO393245:CJO393246 CTK393245:CTK393246 DDG393245:DDG393246 DNC393245:DNC393246 DWY393245:DWY393246 EGU393245:EGU393246 EQQ393245:EQQ393246 FAM393245:FAM393246 FKI393245:FKI393246 FUE393245:FUE393246 GEA393245:GEA393246 GNW393245:GNW393246 GXS393245:GXS393246 HHO393245:HHO393246 HRK393245:HRK393246 IBG393245:IBG393246 ILC393245:ILC393246 IUY393245:IUY393246 JEU393245:JEU393246 JOQ393245:JOQ393246 JYM393245:JYM393246 KII393245:KII393246 KSE393245:KSE393246 LCA393245:LCA393246 LLW393245:LLW393246 LVS393245:LVS393246 MFO393245:MFO393246 MPK393245:MPK393246 MZG393245:MZG393246 NJC393245:NJC393246 NSY393245:NSY393246 OCU393245:OCU393246 OMQ393245:OMQ393246 OWM393245:OWM393246 PGI393245:PGI393246 PQE393245:PQE393246 QAA393245:QAA393246 QJW393245:QJW393246 QTS393245:QTS393246 RDO393245:RDO393246 RNK393245:RNK393246 RXG393245:RXG393246 SHC393245:SHC393246 SQY393245:SQY393246 TAU393245:TAU393246 TKQ393245:TKQ393246 TUM393245:TUM393246 UEI393245:UEI393246 UOE393245:UOE393246 UYA393245:UYA393246 VHW393245:VHW393246 VRS393245:VRS393246 WBO393245:WBO393246 WLK393245:WLK393246 WVG393245:WVG393246 A458781:A458782 IU458781:IU458782 SQ458781:SQ458782 ACM458781:ACM458782 AMI458781:AMI458782 AWE458781:AWE458782 BGA458781:BGA458782 BPW458781:BPW458782 BZS458781:BZS458782 CJO458781:CJO458782 CTK458781:CTK458782 DDG458781:DDG458782 DNC458781:DNC458782 DWY458781:DWY458782 EGU458781:EGU458782 EQQ458781:EQQ458782 FAM458781:FAM458782 FKI458781:FKI458782 FUE458781:FUE458782 GEA458781:GEA458782 GNW458781:GNW458782 GXS458781:GXS458782 HHO458781:HHO458782 HRK458781:HRK458782 IBG458781:IBG458782 ILC458781:ILC458782 IUY458781:IUY458782 JEU458781:JEU458782 JOQ458781:JOQ458782 JYM458781:JYM458782 KII458781:KII458782 KSE458781:KSE458782 LCA458781:LCA458782 LLW458781:LLW458782 LVS458781:LVS458782 MFO458781:MFO458782 MPK458781:MPK458782 MZG458781:MZG458782 NJC458781:NJC458782 NSY458781:NSY458782 OCU458781:OCU458782 OMQ458781:OMQ458782 OWM458781:OWM458782 PGI458781:PGI458782 PQE458781:PQE458782 QAA458781:QAA458782 QJW458781:QJW458782 QTS458781:QTS458782 RDO458781:RDO458782 RNK458781:RNK458782 RXG458781:RXG458782 SHC458781:SHC458782 SQY458781:SQY458782 TAU458781:TAU458782 TKQ458781:TKQ458782 TUM458781:TUM458782 UEI458781:UEI458782 UOE458781:UOE458782 UYA458781:UYA458782 VHW458781:VHW458782 VRS458781:VRS458782 WBO458781:WBO458782 WLK458781:WLK458782 WVG458781:WVG458782 A524317:A524318 IU524317:IU524318 SQ524317:SQ524318 ACM524317:ACM524318 AMI524317:AMI524318 AWE524317:AWE524318 BGA524317:BGA524318 BPW524317:BPW524318 BZS524317:BZS524318 CJO524317:CJO524318 CTK524317:CTK524318 DDG524317:DDG524318 DNC524317:DNC524318 DWY524317:DWY524318 EGU524317:EGU524318 EQQ524317:EQQ524318 FAM524317:FAM524318 FKI524317:FKI524318 FUE524317:FUE524318 GEA524317:GEA524318 GNW524317:GNW524318 GXS524317:GXS524318 HHO524317:HHO524318 HRK524317:HRK524318 IBG524317:IBG524318 ILC524317:ILC524318 IUY524317:IUY524318 JEU524317:JEU524318 JOQ524317:JOQ524318 JYM524317:JYM524318 KII524317:KII524318 KSE524317:KSE524318 LCA524317:LCA524318 LLW524317:LLW524318 LVS524317:LVS524318 MFO524317:MFO524318 MPK524317:MPK524318 MZG524317:MZG524318 NJC524317:NJC524318 NSY524317:NSY524318 OCU524317:OCU524318 OMQ524317:OMQ524318 OWM524317:OWM524318 PGI524317:PGI524318 PQE524317:PQE524318 QAA524317:QAA524318 QJW524317:QJW524318 QTS524317:QTS524318 RDO524317:RDO524318 RNK524317:RNK524318 RXG524317:RXG524318 SHC524317:SHC524318 SQY524317:SQY524318 TAU524317:TAU524318 TKQ524317:TKQ524318 TUM524317:TUM524318 UEI524317:UEI524318 UOE524317:UOE524318 UYA524317:UYA524318 VHW524317:VHW524318 VRS524317:VRS524318 WBO524317:WBO524318 WLK524317:WLK524318 WVG524317:WVG524318 A589853:A589854 IU589853:IU589854 SQ589853:SQ589854 ACM589853:ACM589854 AMI589853:AMI589854 AWE589853:AWE589854 BGA589853:BGA589854 BPW589853:BPW589854 BZS589853:BZS589854 CJO589853:CJO589854 CTK589853:CTK589854 DDG589853:DDG589854 DNC589853:DNC589854 DWY589853:DWY589854 EGU589853:EGU589854 EQQ589853:EQQ589854 FAM589853:FAM589854 FKI589853:FKI589854 FUE589853:FUE589854 GEA589853:GEA589854 GNW589853:GNW589854 GXS589853:GXS589854 HHO589853:HHO589854 HRK589853:HRK589854 IBG589853:IBG589854 ILC589853:ILC589854 IUY589853:IUY589854 JEU589853:JEU589854 JOQ589853:JOQ589854 JYM589853:JYM589854 KII589853:KII589854 KSE589853:KSE589854 LCA589853:LCA589854 LLW589853:LLW589854 LVS589853:LVS589854 MFO589853:MFO589854 MPK589853:MPK589854 MZG589853:MZG589854 NJC589853:NJC589854 NSY589853:NSY589854 OCU589853:OCU589854 OMQ589853:OMQ589854 OWM589853:OWM589854 PGI589853:PGI589854 PQE589853:PQE589854 QAA589853:QAA589854 QJW589853:QJW589854 QTS589853:QTS589854 RDO589853:RDO589854 RNK589853:RNK589854 RXG589853:RXG589854 SHC589853:SHC589854 SQY589853:SQY589854 TAU589853:TAU589854 TKQ589853:TKQ589854 TUM589853:TUM589854 UEI589853:UEI589854 UOE589853:UOE589854 UYA589853:UYA589854 VHW589853:VHW589854 VRS589853:VRS589854 WBO589853:WBO589854 WLK589853:WLK589854 WVG589853:WVG589854 A655389:A655390 IU655389:IU655390 SQ655389:SQ655390 ACM655389:ACM655390 AMI655389:AMI655390 AWE655389:AWE655390 BGA655389:BGA655390 BPW655389:BPW655390 BZS655389:BZS655390 CJO655389:CJO655390 CTK655389:CTK655390 DDG655389:DDG655390 DNC655389:DNC655390 DWY655389:DWY655390 EGU655389:EGU655390 EQQ655389:EQQ655390 FAM655389:FAM655390 FKI655389:FKI655390 FUE655389:FUE655390 GEA655389:GEA655390 GNW655389:GNW655390 GXS655389:GXS655390 HHO655389:HHO655390 HRK655389:HRK655390 IBG655389:IBG655390 ILC655389:ILC655390 IUY655389:IUY655390 JEU655389:JEU655390 JOQ655389:JOQ655390 JYM655389:JYM655390 KII655389:KII655390 KSE655389:KSE655390 LCA655389:LCA655390 LLW655389:LLW655390 LVS655389:LVS655390 MFO655389:MFO655390 MPK655389:MPK655390 MZG655389:MZG655390 NJC655389:NJC655390 NSY655389:NSY655390 OCU655389:OCU655390 OMQ655389:OMQ655390 OWM655389:OWM655390 PGI655389:PGI655390 PQE655389:PQE655390 QAA655389:QAA655390 QJW655389:QJW655390 QTS655389:QTS655390 RDO655389:RDO655390 RNK655389:RNK655390 RXG655389:RXG655390 SHC655389:SHC655390 SQY655389:SQY655390 TAU655389:TAU655390 TKQ655389:TKQ655390 TUM655389:TUM655390 UEI655389:UEI655390 UOE655389:UOE655390 UYA655389:UYA655390 VHW655389:VHW655390 VRS655389:VRS655390 WBO655389:WBO655390 WLK655389:WLK655390 WVG655389:WVG655390 A720925:A720926 IU720925:IU720926 SQ720925:SQ720926 ACM720925:ACM720926 AMI720925:AMI720926 AWE720925:AWE720926 BGA720925:BGA720926 BPW720925:BPW720926 BZS720925:BZS720926 CJO720925:CJO720926 CTK720925:CTK720926 DDG720925:DDG720926 DNC720925:DNC720926 DWY720925:DWY720926 EGU720925:EGU720926 EQQ720925:EQQ720926 FAM720925:FAM720926 FKI720925:FKI720926 FUE720925:FUE720926 GEA720925:GEA720926 GNW720925:GNW720926 GXS720925:GXS720926 HHO720925:HHO720926 HRK720925:HRK720926 IBG720925:IBG720926 ILC720925:ILC720926 IUY720925:IUY720926 JEU720925:JEU720926 JOQ720925:JOQ720926 JYM720925:JYM720926 KII720925:KII720926 KSE720925:KSE720926 LCA720925:LCA720926 LLW720925:LLW720926 LVS720925:LVS720926 MFO720925:MFO720926 MPK720925:MPK720926 MZG720925:MZG720926 NJC720925:NJC720926 NSY720925:NSY720926 OCU720925:OCU720926 OMQ720925:OMQ720926 OWM720925:OWM720926 PGI720925:PGI720926 PQE720925:PQE720926 QAA720925:QAA720926 QJW720925:QJW720926 QTS720925:QTS720926 RDO720925:RDO720926 RNK720925:RNK720926 RXG720925:RXG720926 SHC720925:SHC720926 SQY720925:SQY720926 TAU720925:TAU720926 TKQ720925:TKQ720926 TUM720925:TUM720926 UEI720925:UEI720926 UOE720925:UOE720926 UYA720925:UYA720926 VHW720925:VHW720926 VRS720925:VRS720926 WBO720925:WBO720926 WLK720925:WLK720926 WVG720925:WVG720926 A786461:A786462 IU786461:IU786462 SQ786461:SQ786462 ACM786461:ACM786462 AMI786461:AMI786462 AWE786461:AWE786462 BGA786461:BGA786462 BPW786461:BPW786462 BZS786461:BZS786462 CJO786461:CJO786462 CTK786461:CTK786462 DDG786461:DDG786462 DNC786461:DNC786462 DWY786461:DWY786462 EGU786461:EGU786462 EQQ786461:EQQ786462 FAM786461:FAM786462 FKI786461:FKI786462 FUE786461:FUE786462 GEA786461:GEA786462 GNW786461:GNW786462 GXS786461:GXS786462 HHO786461:HHO786462 HRK786461:HRK786462 IBG786461:IBG786462 ILC786461:ILC786462 IUY786461:IUY786462 JEU786461:JEU786462 JOQ786461:JOQ786462 JYM786461:JYM786462 KII786461:KII786462 KSE786461:KSE786462 LCA786461:LCA786462 LLW786461:LLW786462 LVS786461:LVS786462 MFO786461:MFO786462 MPK786461:MPK786462 MZG786461:MZG786462 NJC786461:NJC786462 NSY786461:NSY786462 OCU786461:OCU786462 OMQ786461:OMQ786462 OWM786461:OWM786462 PGI786461:PGI786462 PQE786461:PQE786462 QAA786461:QAA786462 QJW786461:QJW786462 QTS786461:QTS786462 RDO786461:RDO786462 RNK786461:RNK786462 RXG786461:RXG786462 SHC786461:SHC786462 SQY786461:SQY786462 TAU786461:TAU786462 TKQ786461:TKQ786462 TUM786461:TUM786462 UEI786461:UEI786462 UOE786461:UOE786462 UYA786461:UYA786462 VHW786461:VHW786462 VRS786461:VRS786462 WBO786461:WBO786462 WLK786461:WLK786462 WVG786461:WVG786462 A851997:A851998 IU851997:IU851998 SQ851997:SQ851998 ACM851997:ACM851998 AMI851997:AMI851998 AWE851997:AWE851998 BGA851997:BGA851998 BPW851997:BPW851998 BZS851997:BZS851998 CJO851997:CJO851998 CTK851997:CTK851998 DDG851997:DDG851998 DNC851997:DNC851998 DWY851997:DWY851998 EGU851997:EGU851998 EQQ851997:EQQ851998 FAM851997:FAM851998 FKI851997:FKI851998 FUE851997:FUE851998 GEA851997:GEA851998 GNW851997:GNW851998 GXS851997:GXS851998 HHO851997:HHO851998 HRK851997:HRK851998 IBG851997:IBG851998 ILC851997:ILC851998 IUY851997:IUY851998 JEU851997:JEU851998 JOQ851997:JOQ851998 JYM851997:JYM851998 KII851997:KII851998 KSE851997:KSE851998 LCA851997:LCA851998 LLW851997:LLW851998 LVS851997:LVS851998 MFO851997:MFO851998 MPK851997:MPK851998 MZG851997:MZG851998 NJC851997:NJC851998 NSY851997:NSY851998 OCU851997:OCU851998 OMQ851997:OMQ851998 OWM851997:OWM851998 PGI851997:PGI851998 PQE851997:PQE851998 QAA851997:QAA851998 QJW851997:QJW851998 QTS851997:QTS851998 RDO851997:RDO851998 RNK851997:RNK851998 RXG851997:RXG851998 SHC851997:SHC851998 SQY851997:SQY851998 TAU851997:TAU851998 TKQ851997:TKQ851998 TUM851997:TUM851998 UEI851997:UEI851998 UOE851997:UOE851998 UYA851997:UYA851998 VHW851997:VHW851998 VRS851997:VRS851998 WBO851997:WBO851998 WLK851997:WLK851998 WVG851997:WVG851998 A917533:A917534 IU917533:IU917534 SQ917533:SQ917534 ACM917533:ACM917534 AMI917533:AMI917534 AWE917533:AWE917534 BGA917533:BGA917534 BPW917533:BPW917534 BZS917533:BZS917534 CJO917533:CJO917534 CTK917533:CTK917534 DDG917533:DDG917534 DNC917533:DNC917534 DWY917533:DWY917534 EGU917533:EGU917534 EQQ917533:EQQ917534 FAM917533:FAM917534 FKI917533:FKI917534 FUE917533:FUE917534 GEA917533:GEA917534 GNW917533:GNW917534 GXS917533:GXS917534 HHO917533:HHO917534 HRK917533:HRK917534 IBG917533:IBG917534 ILC917533:ILC917534 IUY917533:IUY917534 JEU917533:JEU917534 JOQ917533:JOQ917534 JYM917533:JYM917534 KII917533:KII917534 KSE917533:KSE917534 LCA917533:LCA917534 LLW917533:LLW917534 LVS917533:LVS917534 MFO917533:MFO917534 MPK917533:MPK917534 MZG917533:MZG917534 NJC917533:NJC917534 NSY917533:NSY917534 OCU917533:OCU917534 OMQ917533:OMQ917534 OWM917533:OWM917534 PGI917533:PGI917534 PQE917533:PQE917534 QAA917533:QAA917534 QJW917533:QJW917534 QTS917533:QTS917534 RDO917533:RDO917534 RNK917533:RNK917534 RXG917533:RXG917534 SHC917533:SHC917534 SQY917533:SQY917534 TAU917533:TAU917534 TKQ917533:TKQ917534 TUM917533:TUM917534 UEI917533:UEI917534 UOE917533:UOE917534 UYA917533:UYA917534 VHW917533:VHW917534 VRS917533:VRS917534 WBO917533:WBO917534 WLK917533:WLK917534 WVG917533:WVG917534 A983069:A983070 IU983069:IU983070 SQ983069:SQ983070 ACM983069:ACM983070 AMI983069:AMI983070 AWE983069:AWE983070 BGA983069:BGA983070 BPW983069:BPW983070 BZS983069:BZS983070 CJO983069:CJO983070 CTK983069:CTK983070 DDG983069:DDG983070 DNC983069:DNC983070 DWY983069:DWY983070 EGU983069:EGU983070 EQQ983069:EQQ983070 FAM983069:FAM983070 FKI983069:FKI983070 FUE983069:FUE983070 GEA983069:GEA983070 GNW983069:GNW983070 GXS983069:GXS983070 HHO983069:HHO983070 HRK983069:HRK983070 IBG983069:IBG983070 ILC983069:ILC983070 IUY983069:IUY983070 JEU983069:JEU983070 JOQ983069:JOQ983070 JYM983069:JYM983070 KII983069:KII983070 KSE983069:KSE983070 LCA983069:LCA983070 LLW983069:LLW983070 LVS983069:LVS983070 MFO983069:MFO983070 MPK983069:MPK983070 MZG983069:MZG983070 NJC983069:NJC983070 NSY983069:NSY983070 OCU983069:OCU983070 OMQ983069:OMQ983070 OWM983069:OWM983070 PGI983069:PGI983070 PQE983069:PQE983070 QAA983069:QAA983070 QJW983069:QJW983070 QTS983069:QTS983070 RDO983069:RDO983070 RNK983069:RNK983070 RXG983069:RXG983070 SHC983069:SHC983070 SQY983069:SQY983070 TAU983069:TAU983070 TKQ983069:TKQ983070 TUM983069:TUM983070 UEI983069:UEI983070 UOE983069:UOE983070 UYA983069:UYA983070 VHW983069:VHW983070 VRS983069:VRS983070 WBO983069:WBO983070 WLK983069:WLK983070 WVG983069:WVG983070 A65554:A65557 IU65554:IU65557 SQ65554:SQ65557 ACM65554:ACM65557 AMI65554:AMI65557 AWE65554:AWE65557 BGA65554:BGA65557 BPW65554:BPW65557 BZS65554:BZS65557 CJO65554:CJO65557 CTK65554:CTK65557 DDG65554:DDG65557 DNC65554:DNC65557 DWY65554:DWY65557 EGU65554:EGU65557 EQQ65554:EQQ65557 FAM65554:FAM65557 FKI65554:FKI65557 FUE65554:FUE65557 GEA65554:GEA65557 GNW65554:GNW65557 GXS65554:GXS65557 HHO65554:HHO65557 HRK65554:HRK65557 IBG65554:IBG65557 ILC65554:ILC65557 IUY65554:IUY65557 JEU65554:JEU65557 JOQ65554:JOQ65557 JYM65554:JYM65557 KII65554:KII65557 KSE65554:KSE65557 LCA65554:LCA65557 LLW65554:LLW65557 LVS65554:LVS65557 MFO65554:MFO65557 MPK65554:MPK65557 MZG65554:MZG65557 NJC65554:NJC65557 NSY65554:NSY65557 OCU65554:OCU65557 OMQ65554:OMQ65557 OWM65554:OWM65557 PGI65554:PGI65557 PQE65554:PQE65557 QAA65554:QAA65557 QJW65554:QJW65557 QTS65554:QTS65557 RDO65554:RDO65557 RNK65554:RNK65557 RXG65554:RXG65557 SHC65554:SHC65557 SQY65554:SQY65557 TAU65554:TAU65557 TKQ65554:TKQ65557 TUM65554:TUM65557 UEI65554:UEI65557 UOE65554:UOE65557 UYA65554:UYA65557 VHW65554:VHW65557 VRS65554:VRS65557 WBO65554:WBO65557 WLK65554:WLK65557 WVG65554:WVG65557 A131090:A131093 IU131090:IU131093 SQ131090:SQ131093 ACM131090:ACM131093 AMI131090:AMI131093 AWE131090:AWE131093 BGA131090:BGA131093 BPW131090:BPW131093 BZS131090:BZS131093 CJO131090:CJO131093 CTK131090:CTK131093 DDG131090:DDG131093 DNC131090:DNC131093 DWY131090:DWY131093 EGU131090:EGU131093 EQQ131090:EQQ131093 FAM131090:FAM131093 FKI131090:FKI131093 FUE131090:FUE131093 GEA131090:GEA131093 GNW131090:GNW131093 GXS131090:GXS131093 HHO131090:HHO131093 HRK131090:HRK131093 IBG131090:IBG131093 ILC131090:ILC131093 IUY131090:IUY131093 JEU131090:JEU131093 JOQ131090:JOQ131093 JYM131090:JYM131093 KII131090:KII131093 KSE131090:KSE131093 LCA131090:LCA131093 LLW131090:LLW131093 LVS131090:LVS131093 MFO131090:MFO131093 MPK131090:MPK131093 MZG131090:MZG131093 NJC131090:NJC131093 NSY131090:NSY131093 OCU131090:OCU131093 OMQ131090:OMQ131093 OWM131090:OWM131093 PGI131090:PGI131093 PQE131090:PQE131093 QAA131090:QAA131093 QJW131090:QJW131093 QTS131090:QTS131093 RDO131090:RDO131093 RNK131090:RNK131093 RXG131090:RXG131093 SHC131090:SHC131093 SQY131090:SQY131093 TAU131090:TAU131093 TKQ131090:TKQ131093 TUM131090:TUM131093 UEI131090:UEI131093 UOE131090:UOE131093 UYA131090:UYA131093 VHW131090:VHW131093 VRS131090:VRS131093 WBO131090:WBO131093 WLK131090:WLK131093 WVG131090:WVG131093 A196626:A196629 IU196626:IU196629 SQ196626:SQ196629 ACM196626:ACM196629 AMI196626:AMI196629 AWE196626:AWE196629 BGA196626:BGA196629 BPW196626:BPW196629 BZS196626:BZS196629 CJO196626:CJO196629 CTK196626:CTK196629 DDG196626:DDG196629 DNC196626:DNC196629 DWY196626:DWY196629 EGU196626:EGU196629 EQQ196626:EQQ196629 FAM196626:FAM196629 FKI196626:FKI196629 FUE196626:FUE196629 GEA196626:GEA196629 GNW196626:GNW196629 GXS196626:GXS196629 HHO196626:HHO196629 HRK196626:HRK196629 IBG196626:IBG196629 ILC196626:ILC196629 IUY196626:IUY196629 JEU196626:JEU196629 JOQ196626:JOQ196629 JYM196626:JYM196629 KII196626:KII196629 KSE196626:KSE196629 LCA196626:LCA196629 LLW196626:LLW196629 LVS196626:LVS196629 MFO196626:MFO196629 MPK196626:MPK196629 MZG196626:MZG196629 NJC196626:NJC196629 NSY196626:NSY196629 OCU196626:OCU196629 OMQ196626:OMQ196629 OWM196626:OWM196629 PGI196626:PGI196629 PQE196626:PQE196629 QAA196626:QAA196629 QJW196626:QJW196629 QTS196626:QTS196629 RDO196626:RDO196629 RNK196626:RNK196629 RXG196626:RXG196629 SHC196626:SHC196629 SQY196626:SQY196629 TAU196626:TAU196629 TKQ196626:TKQ196629 TUM196626:TUM196629 UEI196626:UEI196629 UOE196626:UOE196629 UYA196626:UYA196629 VHW196626:VHW196629 VRS196626:VRS196629 WBO196626:WBO196629 WLK196626:WLK196629 WVG196626:WVG196629 A262162:A262165 IU262162:IU262165 SQ262162:SQ262165 ACM262162:ACM262165 AMI262162:AMI262165 AWE262162:AWE262165 BGA262162:BGA262165 BPW262162:BPW262165 BZS262162:BZS262165 CJO262162:CJO262165 CTK262162:CTK262165 DDG262162:DDG262165 DNC262162:DNC262165 DWY262162:DWY262165 EGU262162:EGU262165 EQQ262162:EQQ262165 FAM262162:FAM262165 FKI262162:FKI262165 FUE262162:FUE262165 GEA262162:GEA262165 GNW262162:GNW262165 GXS262162:GXS262165 HHO262162:HHO262165 HRK262162:HRK262165 IBG262162:IBG262165 ILC262162:ILC262165 IUY262162:IUY262165 JEU262162:JEU262165 JOQ262162:JOQ262165 JYM262162:JYM262165 KII262162:KII262165 KSE262162:KSE262165 LCA262162:LCA262165 LLW262162:LLW262165 LVS262162:LVS262165 MFO262162:MFO262165 MPK262162:MPK262165 MZG262162:MZG262165 NJC262162:NJC262165 NSY262162:NSY262165 OCU262162:OCU262165 OMQ262162:OMQ262165 OWM262162:OWM262165 PGI262162:PGI262165 PQE262162:PQE262165 QAA262162:QAA262165 QJW262162:QJW262165 QTS262162:QTS262165 RDO262162:RDO262165 RNK262162:RNK262165 RXG262162:RXG262165 SHC262162:SHC262165 SQY262162:SQY262165 TAU262162:TAU262165 TKQ262162:TKQ262165 TUM262162:TUM262165 UEI262162:UEI262165 UOE262162:UOE262165 UYA262162:UYA262165 VHW262162:VHW262165 VRS262162:VRS262165 WBO262162:WBO262165 WLK262162:WLK262165 WVG262162:WVG262165 A327698:A327701 IU327698:IU327701 SQ327698:SQ327701 ACM327698:ACM327701 AMI327698:AMI327701 AWE327698:AWE327701 BGA327698:BGA327701 BPW327698:BPW327701 BZS327698:BZS327701 CJO327698:CJO327701 CTK327698:CTK327701 DDG327698:DDG327701 DNC327698:DNC327701 DWY327698:DWY327701 EGU327698:EGU327701 EQQ327698:EQQ327701 FAM327698:FAM327701 FKI327698:FKI327701 FUE327698:FUE327701 GEA327698:GEA327701 GNW327698:GNW327701 GXS327698:GXS327701 HHO327698:HHO327701 HRK327698:HRK327701 IBG327698:IBG327701 ILC327698:ILC327701 IUY327698:IUY327701 JEU327698:JEU327701 JOQ327698:JOQ327701 JYM327698:JYM327701 KII327698:KII327701 KSE327698:KSE327701 LCA327698:LCA327701 LLW327698:LLW327701 LVS327698:LVS327701 MFO327698:MFO327701 MPK327698:MPK327701 MZG327698:MZG327701 NJC327698:NJC327701 NSY327698:NSY327701 OCU327698:OCU327701 OMQ327698:OMQ327701 OWM327698:OWM327701 PGI327698:PGI327701 PQE327698:PQE327701 QAA327698:QAA327701 QJW327698:QJW327701 QTS327698:QTS327701 RDO327698:RDO327701 RNK327698:RNK327701 RXG327698:RXG327701 SHC327698:SHC327701 SQY327698:SQY327701 TAU327698:TAU327701 TKQ327698:TKQ327701 TUM327698:TUM327701 UEI327698:UEI327701 UOE327698:UOE327701 UYA327698:UYA327701 VHW327698:VHW327701 VRS327698:VRS327701 WBO327698:WBO327701 WLK327698:WLK327701 WVG327698:WVG327701 A393234:A393237 IU393234:IU393237 SQ393234:SQ393237 ACM393234:ACM393237 AMI393234:AMI393237 AWE393234:AWE393237 BGA393234:BGA393237 BPW393234:BPW393237 BZS393234:BZS393237 CJO393234:CJO393237 CTK393234:CTK393237 DDG393234:DDG393237 DNC393234:DNC393237 DWY393234:DWY393237 EGU393234:EGU393237 EQQ393234:EQQ393237 FAM393234:FAM393237 FKI393234:FKI393237 FUE393234:FUE393237 GEA393234:GEA393237 GNW393234:GNW393237 GXS393234:GXS393237 HHO393234:HHO393237 HRK393234:HRK393237 IBG393234:IBG393237 ILC393234:ILC393237 IUY393234:IUY393237 JEU393234:JEU393237 JOQ393234:JOQ393237 JYM393234:JYM393237 KII393234:KII393237 KSE393234:KSE393237 LCA393234:LCA393237 LLW393234:LLW393237 LVS393234:LVS393237 MFO393234:MFO393237 MPK393234:MPK393237 MZG393234:MZG393237 NJC393234:NJC393237 NSY393234:NSY393237 OCU393234:OCU393237 OMQ393234:OMQ393237 OWM393234:OWM393237 PGI393234:PGI393237 PQE393234:PQE393237 QAA393234:QAA393237 QJW393234:QJW393237 QTS393234:QTS393237 RDO393234:RDO393237 RNK393234:RNK393237 RXG393234:RXG393237 SHC393234:SHC393237 SQY393234:SQY393237 TAU393234:TAU393237 TKQ393234:TKQ393237 TUM393234:TUM393237 UEI393234:UEI393237 UOE393234:UOE393237 UYA393234:UYA393237 VHW393234:VHW393237 VRS393234:VRS393237 WBO393234:WBO393237 WLK393234:WLK393237 WVG393234:WVG393237 A458770:A458773 IU458770:IU458773 SQ458770:SQ458773 ACM458770:ACM458773 AMI458770:AMI458773 AWE458770:AWE458773 BGA458770:BGA458773 BPW458770:BPW458773 BZS458770:BZS458773 CJO458770:CJO458773 CTK458770:CTK458773 DDG458770:DDG458773 DNC458770:DNC458773 DWY458770:DWY458773 EGU458770:EGU458773 EQQ458770:EQQ458773 FAM458770:FAM458773 FKI458770:FKI458773 FUE458770:FUE458773 GEA458770:GEA458773 GNW458770:GNW458773 GXS458770:GXS458773 HHO458770:HHO458773 HRK458770:HRK458773 IBG458770:IBG458773 ILC458770:ILC458773 IUY458770:IUY458773 JEU458770:JEU458773 JOQ458770:JOQ458773 JYM458770:JYM458773 KII458770:KII458773 KSE458770:KSE458773 LCA458770:LCA458773 LLW458770:LLW458773 LVS458770:LVS458773 MFO458770:MFO458773 MPK458770:MPK458773 MZG458770:MZG458773 NJC458770:NJC458773 NSY458770:NSY458773 OCU458770:OCU458773 OMQ458770:OMQ458773 OWM458770:OWM458773 PGI458770:PGI458773 PQE458770:PQE458773 QAA458770:QAA458773 QJW458770:QJW458773 QTS458770:QTS458773 RDO458770:RDO458773 RNK458770:RNK458773 RXG458770:RXG458773 SHC458770:SHC458773 SQY458770:SQY458773 TAU458770:TAU458773 TKQ458770:TKQ458773 TUM458770:TUM458773 UEI458770:UEI458773 UOE458770:UOE458773 UYA458770:UYA458773 VHW458770:VHW458773 VRS458770:VRS458773 WBO458770:WBO458773 WLK458770:WLK458773 WVG458770:WVG458773 A524306:A524309 IU524306:IU524309 SQ524306:SQ524309 ACM524306:ACM524309 AMI524306:AMI524309 AWE524306:AWE524309 BGA524306:BGA524309 BPW524306:BPW524309 BZS524306:BZS524309 CJO524306:CJO524309 CTK524306:CTK524309 DDG524306:DDG524309 DNC524306:DNC524309 DWY524306:DWY524309 EGU524306:EGU524309 EQQ524306:EQQ524309 FAM524306:FAM524309 FKI524306:FKI524309 FUE524306:FUE524309 GEA524306:GEA524309 GNW524306:GNW524309 GXS524306:GXS524309 HHO524306:HHO524309 HRK524306:HRK524309 IBG524306:IBG524309 ILC524306:ILC524309 IUY524306:IUY524309 JEU524306:JEU524309 JOQ524306:JOQ524309 JYM524306:JYM524309 KII524306:KII524309 KSE524306:KSE524309 LCA524306:LCA524309 LLW524306:LLW524309 LVS524306:LVS524309 MFO524306:MFO524309 MPK524306:MPK524309 MZG524306:MZG524309 NJC524306:NJC524309 NSY524306:NSY524309 OCU524306:OCU524309 OMQ524306:OMQ524309 OWM524306:OWM524309 PGI524306:PGI524309 PQE524306:PQE524309 QAA524306:QAA524309 QJW524306:QJW524309 QTS524306:QTS524309 RDO524306:RDO524309 RNK524306:RNK524309 RXG524306:RXG524309 SHC524306:SHC524309 SQY524306:SQY524309 TAU524306:TAU524309 TKQ524306:TKQ524309 TUM524306:TUM524309 UEI524306:UEI524309 UOE524306:UOE524309 UYA524306:UYA524309 VHW524306:VHW524309 VRS524306:VRS524309 WBO524306:WBO524309 WLK524306:WLK524309 WVG524306:WVG524309 A589842:A589845 IU589842:IU589845 SQ589842:SQ589845 ACM589842:ACM589845 AMI589842:AMI589845 AWE589842:AWE589845 BGA589842:BGA589845 BPW589842:BPW589845 BZS589842:BZS589845 CJO589842:CJO589845 CTK589842:CTK589845 DDG589842:DDG589845 DNC589842:DNC589845 DWY589842:DWY589845 EGU589842:EGU589845 EQQ589842:EQQ589845 FAM589842:FAM589845 FKI589842:FKI589845 FUE589842:FUE589845 GEA589842:GEA589845 GNW589842:GNW589845 GXS589842:GXS589845 HHO589842:HHO589845 HRK589842:HRK589845 IBG589842:IBG589845 ILC589842:ILC589845 IUY589842:IUY589845 JEU589842:JEU589845 JOQ589842:JOQ589845 JYM589842:JYM589845 KII589842:KII589845 KSE589842:KSE589845 LCA589842:LCA589845 LLW589842:LLW589845 LVS589842:LVS589845 MFO589842:MFO589845 MPK589842:MPK589845 MZG589842:MZG589845 NJC589842:NJC589845 NSY589842:NSY589845 OCU589842:OCU589845 OMQ589842:OMQ589845 OWM589842:OWM589845 PGI589842:PGI589845 PQE589842:PQE589845 QAA589842:QAA589845 QJW589842:QJW589845 QTS589842:QTS589845 RDO589842:RDO589845 RNK589842:RNK589845 RXG589842:RXG589845 SHC589842:SHC589845 SQY589842:SQY589845 TAU589842:TAU589845 TKQ589842:TKQ589845 TUM589842:TUM589845 UEI589842:UEI589845 UOE589842:UOE589845 UYA589842:UYA589845 VHW589842:VHW589845 VRS589842:VRS589845 WBO589842:WBO589845 WLK589842:WLK589845 WVG589842:WVG589845 A655378:A655381 IU655378:IU655381 SQ655378:SQ655381 ACM655378:ACM655381 AMI655378:AMI655381 AWE655378:AWE655381 BGA655378:BGA655381 BPW655378:BPW655381 BZS655378:BZS655381 CJO655378:CJO655381 CTK655378:CTK655381 DDG655378:DDG655381 DNC655378:DNC655381 DWY655378:DWY655381 EGU655378:EGU655381 EQQ655378:EQQ655381 FAM655378:FAM655381 FKI655378:FKI655381 FUE655378:FUE655381 GEA655378:GEA655381 GNW655378:GNW655381 GXS655378:GXS655381 HHO655378:HHO655381 HRK655378:HRK655381 IBG655378:IBG655381 ILC655378:ILC655381 IUY655378:IUY655381 JEU655378:JEU655381 JOQ655378:JOQ655381 JYM655378:JYM655381 KII655378:KII655381 KSE655378:KSE655381 LCA655378:LCA655381 LLW655378:LLW655381 LVS655378:LVS655381 MFO655378:MFO655381 MPK655378:MPK655381 MZG655378:MZG655381 NJC655378:NJC655381 NSY655378:NSY655381 OCU655378:OCU655381 OMQ655378:OMQ655381 OWM655378:OWM655381 PGI655378:PGI655381 PQE655378:PQE655381 QAA655378:QAA655381 QJW655378:QJW655381 QTS655378:QTS655381 RDO655378:RDO655381 RNK655378:RNK655381 RXG655378:RXG655381 SHC655378:SHC655381 SQY655378:SQY655381 TAU655378:TAU655381 TKQ655378:TKQ655381 TUM655378:TUM655381 UEI655378:UEI655381 UOE655378:UOE655381 UYA655378:UYA655381 VHW655378:VHW655381 VRS655378:VRS655381 WBO655378:WBO655381 WLK655378:WLK655381 WVG655378:WVG655381 A720914:A720917 IU720914:IU720917 SQ720914:SQ720917 ACM720914:ACM720917 AMI720914:AMI720917 AWE720914:AWE720917 BGA720914:BGA720917 BPW720914:BPW720917 BZS720914:BZS720917 CJO720914:CJO720917 CTK720914:CTK720917 DDG720914:DDG720917 DNC720914:DNC720917 DWY720914:DWY720917 EGU720914:EGU720917 EQQ720914:EQQ720917 FAM720914:FAM720917 FKI720914:FKI720917 FUE720914:FUE720917 GEA720914:GEA720917 GNW720914:GNW720917 GXS720914:GXS720917 HHO720914:HHO720917 HRK720914:HRK720917 IBG720914:IBG720917 ILC720914:ILC720917 IUY720914:IUY720917 JEU720914:JEU720917 JOQ720914:JOQ720917 JYM720914:JYM720917 KII720914:KII720917 KSE720914:KSE720917 LCA720914:LCA720917 LLW720914:LLW720917 LVS720914:LVS720917 MFO720914:MFO720917 MPK720914:MPK720917 MZG720914:MZG720917 NJC720914:NJC720917 NSY720914:NSY720917 OCU720914:OCU720917 OMQ720914:OMQ720917 OWM720914:OWM720917 PGI720914:PGI720917 PQE720914:PQE720917 QAA720914:QAA720917 QJW720914:QJW720917 QTS720914:QTS720917 RDO720914:RDO720917 RNK720914:RNK720917 RXG720914:RXG720917 SHC720914:SHC720917 SQY720914:SQY720917 TAU720914:TAU720917 TKQ720914:TKQ720917 TUM720914:TUM720917 UEI720914:UEI720917 UOE720914:UOE720917 UYA720914:UYA720917 VHW720914:VHW720917 VRS720914:VRS720917 WBO720914:WBO720917 WLK720914:WLK720917 WVG720914:WVG720917 A786450:A786453 IU786450:IU786453 SQ786450:SQ786453 ACM786450:ACM786453 AMI786450:AMI786453 AWE786450:AWE786453 BGA786450:BGA786453 BPW786450:BPW786453 BZS786450:BZS786453 CJO786450:CJO786453 CTK786450:CTK786453 DDG786450:DDG786453 DNC786450:DNC786453 DWY786450:DWY786453 EGU786450:EGU786453 EQQ786450:EQQ786453 FAM786450:FAM786453 FKI786450:FKI786453 FUE786450:FUE786453 GEA786450:GEA786453 GNW786450:GNW786453 GXS786450:GXS786453 HHO786450:HHO786453 HRK786450:HRK786453 IBG786450:IBG786453 ILC786450:ILC786453 IUY786450:IUY786453 JEU786450:JEU786453 JOQ786450:JOQ786453 JYM786450:JYM786453 KII786450:KII786453 KSE786450:KSE786453 LCA786450:LCA786453 LLW786450:LLW786453 LVS786450:LVS786453 MFO786450:MFO786453 MPK786450:MPK786453 MZG786450:MZG786453 NJC786450:NJC786453 NSY786450:NSY786453 OCU786450:OCU786453 OMQ786450:OMQ786453 OWM786450:OWM786453 PGI786450:PGI786453 PQE786450:PQE786453 QAA786450:QAA786453 QJW786450:QJW786453 QTS786450:QTS786453 RDO786450:RDO786453 RNK786450:RNK786453 RXG786450:RXG786453 SHC786450:SHC786453 SQY786450:SQY786453 TAU786450:TAU786453 TKQ786450:TKQ786453 TUM786450:TUM786453 UEI786450:UEI786453 UOE786450:UOE786453 UYA786450:UYA786453 VHW786450:VHW786453 VRS786450:VRS786453 WBO786450:WBO786453 WLK786450:WLK786453 WVG786450:WVG786453 A851986:A851989 IU851986:IU851989 SQ851986:SQ851989 ACM851986:ACM851989 AMI851986:AMI851989 AWE851986:AWE851989 BGA851986:BGA851989 BPW851986:BPW851989 BZS851986:BZS851989 CJO851986:CJO851989 CTK851986:CTK851989 DDG851986:DDG851989 DNC851986:DNC851989 DWY851986:DWY851989 EGU851986:EGU851989 EQQ851986:EQQ851989 FAM851986:FAM851989 FKI851986:FKI851989 FUE851986:FUE851989 GEA851986:GEA851989 GNW851986:GNW851989 GXS851986:GXS851989 HHO851986:HHO851989 HRK851986:HRK851989 IBG851986:IBG851989 ILC851986:ILC851989 IUY851986:IUY851989 JEU851986:JEU851989 JOQ851986:JOQ851989 JYM851986:JYM851989 KII851986:KII851989 KSE851986:KSE851989 LCA851986:LCA851989 LLW851986:LLW851989 LVS851986:LVS851989 MFO851986:MFO851989 MPK851986:MPK851989 MZG851986:MZG851989 NJC851986:NJC851989 NSY851986:NSY851989 OCU851986:OCU851989 OMQ851986:OMQ851989 OWM851986:OWM851989 PGI851986:PGI851989 PQE851986:PQE851989 QAA851986:QAA851989 QJW851986:QJW851989 QTS851986:QTS851989 RDO851986:RDO851989 RNK851986:RNK851989 RXG851986:RXG851989 SHC851986:SHC851989 SQY851986:SQY851989 TAU851986:TAU851989 TKQ851986:TKQ851989 TUM851986:TUM851989 UEI851986:UEI851989 UOE851986:UOE851989 UYA851986:UYA851989 VHW851986:VHW851989 VRS851986:VRS851989 WBO851986:WBO851989 WLK851986:WLK851989 WVG851986:WVG851989 A917522:A917525 IU917522:IU917525 SQ917522:SQ917525 ACM917522:ACM917525 AMI917522:AMI917525 AWE917522:AWE917525 BGA917522:BGA917525 BPW917522:BPW917525 BZS917522:BZS917525 CJO917522:CJO917525 CTK917522:CTK917525 DDG917522:DDG917525 DNC917522:DNC917525 DWY917522:DWY917525 EGU917522:EGU917525 EQQ917522:EQQ917525 FAM917522:FAM917525 FKI917522:FKI917525 FUE917522:FUE917525 GEA917522:GEA917525 GNW917522:GNW917525 GXS917522:GXS917525 HHO917522:HHO917525 HRK917522:HRK917525 IBG917522:IBG917525 ILC917522:ILC917525 IUY917522:IUY917525 JEU917522:JEU917525 JOQ917522:JOQ917525 JYM917522:JYM917525 KII917522:KII917525 KSE917522:KSE917525 LCA917522:LCA917525 LLW917522:LLW917525 LVS917522:LVS917525 MFO917522:MFO917525 MPK917522:MPK917525 MZG917522:MZG917525 NJC917522:NJC917525 NSY917522:NSY917525 OCU917522:OCU917525 OMQ917522:OMQ917525 OWM917522:OWM917525 PGI917522:PGI917525 PQE917522:PQE917525 QAA917522:QAA917525 QJW917522:QJW917525 QTS917522:QTS917525 RDO917522:RDO917525 RNK917522:RNK917525 RXG917522:RXG917525 SHC917522:SHC917525 SQY917522:SQY917525 TAU917522:TAU917525 TKQ917522:TKQ917525 TUM917522:TUM917525 UEI917522:UEI917525 UOE917522:UOE917525 UYA917522:UYA917525 VHW917522:VHW917525 VRS917522:VRS917525 WBO917522:WBO917525 WLK917522:WLK917525 WVG917522:WVG917525 A983058:A983061 IU983058:IU983061 SQ983058:SQ983061 ACM983058:ACM983061 AMI983058:AMI983061 AWE983058:AWE983061 BGA983058:BGA983061 BPW983058:BPW983061 BZS983058:BZS983061 CJO983058:CJO983061 CTK983058:CTK983061 DDG983058:DDG983061 DNC983058:DNC983061 DWY983058:DWY983061 EGU983058:EGU983061 EQQ983058:EQQ983061 FAM983058:FAM983061 FKI983058:FKI983061 FUE983058:FUE983061 GEA983058:GEA983061 GNW983058:GNW983061 GXS983058:GXS983061 HHO983058:HHO983061 HRK983058:HRK983061 IBG983058:IBG983061 ILC983058:ILC983061 IUY983058:IUY983061 JEU983058:JEU983061 JOQ983058:JOQ983061 JYM983058:JYM983061 KII983058:KII983061 KSE983058:KSE983061 LCA983058:LCA983061 LLW983058:LLW983061 LVS983058:LVS983061 MFO983058:MFO983061 MPK983058:MPK983061 MZG983058:MZG983061 NJC983058:NJC983061 NSY983058:NSY983061 OCU983058:OCU983061 OMQ983058:OMQ983061 OWM983058:OWM983061 PGI983058:PGI983061 PQE983058:PQE983061 QAA983058:QAA983061 QJW983058:QJW983061 QTS983058:QTS983061 RDO983058:RDO983061 RNK983058:RNK983061 RXG983058:RXG983061 SHC983058:SHC983061 SQY983058:SQY983061 TAU983058:TAU983061 TKQ983058:TKQ983061 TUM983058:TUM983061 UEI983058:UEI983061 UOE983058:UOE983061 UYA983058:UYA983061 VHW983058:VHW983061 VRS983058:VRS983061 WBO983058:WBO983061 WLK983058:WLK983061 WVG983058:WVG983061 A116:A120 IU116:IU120 SQ116:SQ120 ACM116:ACM120 AMI116:AMI120 AWE116:AWE120 BGA116:BGA120 BPW116:BPW120 BZS116:BZS120 CJO116:CJO120 CTK116:CTK120 DDG116:DDG120 DNC116:DNC120 DWY116:DWY120 EGU116:EGU120 EQQ116:EQQ120 FAM116:FAM120 FKI116:FKI120 FUE116:FUE120 GEA116:GEA120 GNW116:GNW120 GXS116:GXS120 HHO116:HHO120 HRK116:HRK120 IBG116:IBG120 ILC116:ILC120 IUY116:IUY120 JEU116:JEU120 JOQ116:JOQ120 JYM116:JYM120 KII116:KII120 KSE116:KSE120 LCA116:LCA120 LLW116:LLW120 LVS116:LVS120 MFO116:MFO120 MPK116:MPK120 MZG116:MZG120 NJC116:NJC120 NSY116:NSY120 OCU116:OCU120 OMQ116:OMQ120 OWM116:OWM120 PGI116:PGI120 PQE116:PQE120 QAA116:QAA120 QJW116:QJW120 QTS116:QTS120 RDO116:RDO120 RNK116:RNK120 RXG116:RXG120 SHC116:SHC120 SQY116:SQY120 TAU116:TAU120 TKQ116:TKQ120 TUM116:TUM120 UEI116:UEI120 UOE116:UOE120 UYA116:UYA120 VHW116:VHW120 VRS116:VRS120 WBO116:WBO120 WLK116:WLK120 WVG116:WVG120 A65547:A65551 IU65547:IU65551 SQ65547:SQ65551 ACM65547:ACM65551 AMI65547:AMI65551 AWE65547:AWE65551 BGA65547:BGA65551 BPW65547:BPW65551 BZS65547:BZS65551 CJO65547:CJO65551 CTK65547:CTK65551 DDG65547:DDG65551 DNC65547:DNC65551 DWY65547:DWY65551 EGU65547:EGU65551 EQQ65547:EQQ65551 FAM65547:FAM65551 FKI65547:FKI65551 FUE65547:FUE65551 GEA65547:GEA65551 GNW65547:GNW65551 GXS65547:GXS65551 HHO65547:HHO65551 HRK65547:HRK65551 IBG65547:IBG65551 ILC65547:ILC65551 IUY65547:IUY65551 JEU65547:JEU65551 JOQ65547:JOQ65551 JYM65547:JYM65551 KII65547:KII65551 KSE65547:KSE65551 LCA65547:LCA65551 LLW65547:LLW65551 LVS65547:LVS65551 MFO65547:MFO65551 MPK65547:MPK65551 MZG65547:MZG65551 NJC65547:NJC65551 NSY65547:NSY65551 OCU65547:OCU65551 OMQ65547:OMQ65551 OWM65547:OWM65551 PGI65547:PGI65551 PQE65547:PQE65551 QAA65547:QAA65551 QJW65547:QJW65551 QTS65547:QTS65551 RDO65547:RDO65551 RNK65547:RNK65551 RXG65547:RXG65551 SHC65547:SHC65551 SQY65547:SQY65551 TAU65547:TAU65551 TKQ65547:TKQ65551 TUM65547:TUM65551 UEI65547:UEI65551 UOE65547:UOE65551 UYA65547:UYA65551 VHW65547:VHW65551 VRS65547:VRS65551 WBO65547:WBO65551 WLK65547:WLK65551 WVG65547:WVG65551 A131083:A131087 IU131083:IU131087 SQ131083:SQ131087 ACM131083:ACM131087 AMI131083:AMI131087 AWE131083:AWE131087 BGA131083:BGA131087 BPW131083:BPW131087 BZS131083:BZS131087 CJO131083:CJO131087 CTK131083:CTK131087 DDG131083:DDG131087 DNC131083:DNC131087 DWY131083:DWY131087 EGU131083:EGU131087 EQQ131083:EQQ131087 FAM131083:FAM131087 FKI131083:FKI131087 FUE131083:FUE131087 GEA131083:GEA131087 GNW131083:GNW131087 GXS131083:GXS131087 HHO131083:HHO131087 HRK131083:HRK131087 IBG131083:IBG131087 ILC131083:ILC131087 IUY131083:IUY131087 JEU131083:JEU131087 JOQ131083:JOQ131087 JYM131083:JYM131087 KII131083:KII131087 KSE131083:KSE131087 LCA131083:LCA131087 LLW131083:LLW131087 LVS131083:LVS131087 MFO131083:MFO131087 MPK131083:MPK131087 MZG131083:MZG131087 NJC131083:NJC131087 NSY131083:NSY131087 OCU131083:OCU131087 OMQ131083:OMQ131087 OWM131083:OWM131087 PGI131083:PGI131087 PQE131083:PQE131087 QAA131083:QAA131087 QJW131083:QJW131087 QTS131083:QTS131087 RDO131083:RDO131087 RNK131083:RNK131087 RXG131083:RXG131087 SHC131083:SHC131087 SQY131083:SQY131087 TAU131083:TAU131087 TKQ131083:TKQ131087 TUM131083:TUM131087 UEI131083:UEI131087 UOE131083:UOE131087 UYA131083:UYA131087 VHW131083:VHW131087 VRS131083:VRS131087 WBO131083:WBO131087 WLK131083:WLK131087 WVG131083:WVG131087 A196619:A196623 IU196619:IU196623 SQ196619:SQ196623 ACM196619:ACM196623 AMI196619:AMI196623 AWE196619:AWE196623 BGA196619:BGA196623 BPW196619:BPW196623 BZS196619:BZS196623 CJO196619:CJO196623 CTK196619:CTK196623 DDG196619:DDG196623 DNC196619:DNC196623 DWY196619:DWY196623 EGU196619:EGU196623 EQQ196619:EQQ196623 FAM196619:FAM196623 FKI196619:FKI196623 FUE196619:FUE196623 GEA196619:GEA196623 GNW196619:GNW196623 GXS196619:GXS196623 HHO196619:HHO196623 HRK196619:HRK196623 IBG196619:IBG196623 ILC196619:ILC196623 IUY196619:IUY196623 JEU196619:JEU196623 JOQ196619:JOQ196623 JYM196619:JYM196623 KII196619:KII196623 KSE196619:KSE196623 LCA196619:LCA196623 LLW196619:LLW196623 LVS196619:LVS196623 MFO196619:MFO196623 MPK196619:MPK196623 MZG196619:MZG196623 NJC196619:NJC196623 NSY196619:NSY196623 OCU196619:OCU196623 OMQ196619:OMQ196623 OWM196619:OWM196623 PGI196619:PGI196623 PQE196619:PQE196623 QAA196619:QAA196623 QJW196619:QJW196623 QTS196619:QTS196623 RDO196619:RDO196623 RNK196619:RNK196623 RXG196619:RXG196623 SHC196619:SHC196623 SQY196619:SQY196623 TAU196619:TAU196623 TKQ196619:TKQ196623 TUM196619:TUM196623 UEI196619:UEI196623 UOE196619:UOE196623 UYA196619:UYA196623 VHW196619:VHW196623 VRS196619:VRS196623 WBO196619:WBO196623 WLK196619:WLK196623 WVG196619:WVG196623 A262155:A262159 IU262155:IU262159 SQ262155:SQ262159 ACM262155:ACM262159 AMI262155:AMI262159 AWE262155:AWE262159 BGA262155:BGA262159 BPW262155:BPW262159 BZS262155:BZS262159 CJO262155:CJO262159 CTK262155:CTK262159 DDG262155:DDG262159 DNC262155:DNC262159 DWY262155:DWY262159 EGU262155:EGU262159 EQQ262155:EQQ262159 FAM262155:FAM262159 FKI262155:FKI262159 FUE262155:FUE262159 GEA262155:GEA262159 GNW262155:GNW262159 GXS262155:GXS262159 HHO262155:HHO262159 HRK262155:HRK262159 IBG262155:IBG262159 ILC262155:ILC262159 IUY262155:IUY262159 JEU262155:JEU262159 JOQ262155:JOQ262159 JYM262155:JYM262159 KII262155:KII262159 KSE262155:KSE262159 LCA262155:LCA262159 LLW262155:LLW262159 LVS262155:LVS262159 MFO262155:MFO262159 MPK262155:MPK262159 MZG262155:MZG262159 NJC262155:NJC262159 NSY262155:NSY262159 OCU262155:OCU262159 OMQ262155:OMQ262159 OWM262155:OWM262159 PGI262155:PGI262159 PQE262155:PQE262159 QAA262155:QAA262159 QJW262155:QJW262159 QTS262155:QTS262159 RDO262155:RDO262159 RNK262155:RNK262159 RXG262155:RXG262159 SHC262155:SHC262159 SQY262155:SQY262159 TAU262155:TAU262159 TKQ262155:TKQ262159 TUM262155:TUM262159 UEI262155:UEI262159 UOE262155:UOE262159 UYA262155:UYA262159 VHW262155:VHW262159 VRS262155:VRS262159 WBO262155:WBO262159 WLK262155:WLK262159 WVG262155:WVG262159 A327691:A327695 IU327691:IU327695 SQ327691:SQ327695 ACM327691:ACM327695 AMI327691:AMI327695 AWE327691:AWE327695 BGA327691:BGA327695 BPW327691:BPW327695 BZS327691:BZS327695 CJO327691:CJO327695 CTK327691:CTK327695 DDG327691:DDG327695 DNC327691:DNC327695 DWY327691:DWY327695 EGU327691:EGU327695 EQQ327691:EQQ327695 FAM327691:FAM327695 FKI327691:FKI327695 FUE327691:FUE327695 GEA327691:GEA327695 GNW327691:GNW327695 GXS327691:GXS327695 HHO327691:HHO327695 HRK327691:HRK327695 IBG327691:IBG327695 ILC327691:ILC327695 IUY327691:IUY327695 JEU327691:JEU327695 JOQ327691:JOQ327695 JYM327691:JYM327695 KII327691:KII327695 KSE327691:KSE327695 LCA327691:LCA327695 LLW327691:LLW327695 LVS327691:LVS327695 MFO327691:MFO327695 MPK327691:MPK327695 MZG327691:MZG327695 NJC327691:NJC327695 NSY327691:NSY327695 OCU327691:OCU327695 OMQ327691:OMQ327695 OWM327691:OWM327695 PGI327691:PGI327695 PQE327691:PQE327695 QAA327691:QAA327695 QJW327691:QJW327695 QTS327691:QTS327695 RDO327691:RDO327695 RNK327691:RNK327695 RXG327691:RXG327695 SHC327691:SHC327695 SQY327691:SQY327695 TAU327691:TAU327695 TKQ327691:TKQ327695 TUM327691:TUM327695 UEI327691:UEI327695 UOE327691:UOE327695 UYA327691:UYA327695 VHW327691:VHW327695 VRS327691:VRS327695 WBO327691:WBO327695 WLK327691:WLK327695 WVG327691:WVG327695 A393227:A393231 IU393227:IU393231 SQ393227:SQ393231 ACM393227:ACM393231 AMI393227:AMI393231 AWE393227:AWE393231 BGA393227:BGA393231 BPW393227:BPW393231 BZS393227:BZS393231 CJO393227:CJO393231 CTK393227:CTK393231 DDG393227:DDG393231 DNC393227:DNC393231 DWY393227:DWY393231 EGU393227:EGU393231 EQQ393227:EQQ393231 FAM393227:FAM393231 FKI393227:FKI393231 FUE393227:FUE393231 GEA393227:GEA393231 GNW393227:GNW393231 GXS393227:GXS393231 HHO393227:HHO393231 HRK393227:HRK393231 IBG393227:IBG393231 ILC393227:ILC393231 IUY393227:IUY393231 JEU393227:JEU393231 JOQ393227:JOQ393231 JYM393227:JYM393231 KII393227:KII393231 KSE393227:KSE393231 LCA393227:LCA393231 LLW393227:LLW393231 LVS393227:LVS393231 MFO393227:MFO393231 MPK393227:MPK393231 MZG393227:MZG393231 NJC393227:NJC393231 NSY393227:NSY393231 OCU393227:OCU393231 OMQ393227:OMQ393231 OWM393227:OWM393231 PGI393227:PGI393231 PQE393227:PQE393231 QAA393227:QAA393231 QJW393227:QJW393231 QTS393227:QTS393231 RDO393227:RDO393231 RNK393227:RNK393231 RXG393227:RXG393231 SHC393227:SHC393231 SQY393227:SQY393231 TAU393227:TAU393231 TKQ393227:TKQ393231 TUM393227:TUM393231 UEI393227:UEI393231 UOE393227:UOE393231 UYA393227:UYA393231 VHW393227:VHW393231 VRS393227:VRS393231 WBO393227:WBO393231 WLK393227:WLK393231 WVG393227:WVG393231 A458763:A458767 IU458763:IU458767 SQ458763:SQ458767 ACM458763:ACM458767 AMI458763:AMI458767 AWE458763:AWE458767 BGA458763:BGA458767 BPW458763:BPW458767 BZS458763:BZS458767 CJO458763:CJO458767 CTK458763:CTK458767 DDG458763:DDG458767 DNC458763:DNC458767 DWY458763:DWY458767 EGU458763:EGU458767 EQQ458763:EQQ458767 FAM458763:FAM458767 FKI458763:FKI458767 FUE458763:FUE458767 GEA458763:GEA458767 GNW458763:GNW458767 GXS458763:GXS458767 HHO458763:HHO458767 HRK458763:HRK458767 IBG458763:IBG458767 ILC458763:ILC458767 IUY458763:IUY458767 JEU458763:JEU458767 JOQ458763:JOQ458767 JYM458763:JYM458767 KII458763:KII458767 KSE458763:KSE458767 LCA458763:LCA458767 LLW458763:LLW458767 LVS458763:LVS458767 MFO458763:MFO458767 MPK458763:MPK458767 MZG458763:MZG458767 NJC458763:NJC458767 NSY458763:NSY458767 OCU458763:OCU458767 OMQ458763:OMQ458767 OWM458763:OWM458767 PGI458763:PGI458767 PQE458763:PQE458767 QAA458763:QAA458767 QJW458763:QJW458767 QTS458763:QTS458767 RDO458763:RDO458767 RNK458763:RNK458767 RXG458763:RXG458767 SHC458763:SHC458767 SQY458763:SQY458767 TAU458763:TAU458767 TKQ458763:TKQ458767 TUM458763:TUM458767 UEI458763:UEI458767 UOE458763:UOE458767 UYA458763:UYA458767 VHW458763:VHW458767 VRS458763:VRS458767 WBO458763:WBO458767 WLK458763:WLK458767 WVG458763:WVG458767 A524299:A524303 IU524299:IU524303 SQ524299:SQ524303 ACM524299:ACM524303 AMI524299:AMI524303 AWE524299:AWE524303 BGA524299:BGA524303 BPW524299:BPW524303 BZS524299:BZS524303 CJO524299:CJO524303 CTK524299:CTK524303 DDG524299:DDG524303 DNC524299:DNC524303 DWY524299:DWY524303 EGU524299:EGU524303 EQQ524299:EQQ524303 FAM524299:FAM524303 FKI524299:FKI524303 FUE524299:FUE524303 GEA524299:GEA524303 GNW524299:GNW524303 GXS524299:GXS524303 HHO524299:HHO524303 HRK524299:HRK524303 IBG524299:IBG524303 ILC524299:ILC524303 IUY524299:IUY524303 JEU524299:JEU524303 JOQ524299:JOQ524303 JYM524299:JYM524303 KII524299:KII524303 KSE524299:KSE524303 LCA524299:LCA524303 LLW524299:LLW524303 LVS524299:LVS524303 MFO524299:MFO524303 MPK524299:MPK524303 MZG524299:MZG524303 NJC524299:NJC524303 NSY524299:NSY524303 OCU524299:OCU524303 OMQ524299:OMQ524303 OWM524299:OWM524303 PGI524299:PGI524303 PQE524299:PQE524303 QAA524299:QAA524303 QJW524299:QJW524303 QTS524299:QTS524303 RDO524299:RDO524303 RNK524299:RNK524303 RXG524299:RXG524303 SHC524299:SHC524303 SQY524299:SQY524303 TAU524299:TAU524303 TKQ524299:TKQ524303 TUM524299:TUM524303 UEI524299:UEI524303 UOE524299:UOE524303 UYA524299:UYA524303 VHW524299:VHW524303 VRS524299:VRS524303 WBO524299:WBO524303 WLK524299:WLK524303 WVG524299:WVG524303 A589835:A589839 IU589835:IU589839 SQ589835:SQ589839 ACM589835:ACM589839 AMI589835:AMI589839 AWE589835:AWE589839 BGA589835:BGA589839 BPW589835:BPW589839 BZS589835:BZS589839 CJO589835:CJO589839 CTK589835:CTK589839 DDG589835:DDG589839 DNC589835:DNC589839 DWY589835:DWY589839 EGU589835:EGU589839 EQQ589835:EQQ589839 FAM589835:FAM589839 FKI589835:FKI589839 FUE589835:FUE589839 GEA589835:GEA589839 GNW589835:GNW589839 GXS589835:GXS589839 HHO589835:HHO589839 HRK589835:HRK589839 IBG589835:IBG589839 ILC589835:ILC589839 IUY589835:IUY589839 JEU589835:JEU589839 JOQ589835:JOQ589839 JYM589835:JYM589839 KII589835:KII589839 KSE589835:KSE589839 LCA589835:LCA589839 LLW589835:LLW589839 LVS589835:LVS589839 MFO589835:MFO589839 MPK589835:MPK589839 MZG589835:MZG589839 NJC589835:NJC589839 NSY589835:NSY589839 OCU589835:OCU589839 OMQ589835:OMQ589839 OWM589835:OWM589839 PGI589835:PGI589839 PQE589835:PQE589839 QAA589835:QAA589839 QJW589835:QJW589839 QTS589835:QTS589839 RDO589835:RDO589839 RNK589835:RNK589839 RXG589835:RXG589839 SHC589835:SHC589839 SQY589835:SQY589839 TAU589835:TAU589839 TKQ589835:TKQ589839 TUM589835:TUM589839 UEI589835:UEI589839 UOE589835:UOE589839 UYA589835:UYA589839 VHW589835:VHW589839 VRS589835:VRS589839 WBO589835:WBO589839 WLK589835:WLK589839 WVG589835:WVG589839 A655371:A655375 IU655371:IU655375 SQ655371:SQ655375 ACM655371:ACM655375 AMI655371:AMI655375 AWE655371:AWE655375 BGA655371:BGA655375 BPW655371:BPW655375 BZS655371:BZS655375 CJO655371:CJO655375 CTK655371:CTK655375 DDG655371:DDG655375 DNC655371:DNC655375 DWY655371:DWY655375 EGU655371:EGU655375 EQQ655371:EQQ655375 FAM655371:FAM655375 FKI655371:FKI655375 FUE655371:FUE655375 GEA655371:GEA655375 GNW655371:GNW655375 GXS655371:GXS655375 HHO655371:HHO655375 HRK655371:HRK655375 IBG655371:IBG655375 ILC655371:ILC655375 IUY655371:IUY655375 JEU655371:JEU655375 JOQ655371:JOQ655375 JYM655371:JYM655375 KII655371:KII655375 KSE655371:KSE655375 LCA655371:LCA655375 LLW655371:LLW655375 LVS655371:LVS655375 MFO655371:MFO655375 MPK655371:MPK655375 MZG655371:MZG655375 NJC655371:NJC655375 NSY655371:NSY655375 OCU655371:OCU655375 OMQ655371:OMQ655375 OWM655371:OWM655375 PGI655371:PGI655375 PQE655371:PQE655375 QAA655371:QAA655375 QJW655371:QJW655375 QTS655371:QTS655375 RDO655371:RDO655375 RNK655371:RNK655375 RXG655371:RXG655375 SHC655371:SHC655375 SQY655371:SQY655375 TAU655371:TAU655375 TKQ655371:TKQ655375 TUM655371:TUM655375 UEI655371:UEI655375 UOE655371:UOE655375 UYA655371:UYA655375 VHW655371:VHW655375 VRS655371:VRS655375 WBO655371:WBO655375 WLK655371:WLK655375 WVG655371:WVG655375 A720907:A720911 IU720907:IU720911 SQ720907:SQ720911 ACM720907:ACM720911 AMI720907:AMI720911 AWE720907:AWE720911 BGA720907:BGA720911 BPW720907:BPW720911 BZS720907:BZS720911 CJO720907:CJO720911 CTK720907:CTK720911 DDG720907:DDG720911 DNC720907:DNC720911 DWY720907:DWY720911 EGU720907:EGU720911 EQQ720907:EQQ720911 FAM720907:FAM720911 FKI720907:FKI720911 FUE720907:FUE720911 GEA720907:GEA720911 GNW720907:GNW720911 GXS720907:GXS720911 HHO720907:HHO720911 HRK720907:HRK720911 IBG720907:IBG720911 ILC720907:ILC720911 IUY720907:IUY720911 JEU720907:JEU720911 JOQ720907:JOQ720911 JYM720907:JYM720911 KII720907:KII720911 KSE720907:KSE720911 LCA720907:LCA720911 LLW720907:LLW720911 LVS720907:LVS720911 MFO720907:MFO720911 MPK720907:MPK720911 MZG720907:MZG720911 NJC720907:NJC720911 NSY720907:NSY720911 OCU720907:OCU720911 OMQ720907:OMQ720911 OWM720907:OWM720911 PGI720907:PGI720911 PQE720907:PQE720911 QAA720907:QAA720911 QJW720907:QJW720911 QTS720907:QTS720911 RDO720907:RDO720911 RNK720907:RNK720911 RXG720907:RXG720911 SHC720907:SHC720911 SQY720907:SQY720911 TAU720907:TAU720911 TKQ720907:TKQ720911 TUM720907:TUM720911 UEI720907:UEI720911 UOE720907:UOE720911 UYA720907:UYA720911 VHW720907:VHW720911 VRS720907:VRS720911 WBO720907:WBO720911 WLK720907:WLK720911 WVG720907:WVG720911 A786443:A786447 IU786443:IU786447 SQ786443:SQ786447 ACM786443:ACM786447 AMI786443:AMI786447 AWE786443:AWE786447 BGA786443:BGA786447 BPW786443:BPW786447 BZS786443:BZS786447 CJO786443:CJO786447 CTK786443:CTK786447 DDG786443:DDG786447 DNC786443:DNC786447 DWY786443:DWY786447 EGU786443:EGU786447 EQQ786443:EQQ786447 FAM786443:FAM786447 FKI786443:FKI786447 FUE786443:FUE786447 GEA786443:GEA786447 GNW786443:GNW786447 GXS786443:GXS786447 HHO786443:HHO786447 HRK786443:HRK786447 IBG786443:IBG786447 ILC786443:ILC786447 IUY786443:IUY786447 JEU786443:JEU786447 JOQ786443:JOQ786447 JYM786443:JYM786447 KII786443:KII786447 KSE786443:KSE786447 LCA786443:LCA786447 LLW786443:LLW786447 LVS786443:LVS786447 MFO786443:MFO786447 MPK786443:MPK786447 MZG786443:MZG786447 NJC786443:NJC786447 NSY786443:NSY786447 OCU786443:OCU786447 OMQ786443:OMQ786447 OWM786443:OWM786447 PGI786443:PGI786447 PQE786443:PQE786447 QAA786443:QAA786447 QJW786443:QJW786447 QTS786443:QTS786447 RDO786443:RDO786447 RNK786443:RNK786447 RXG786443:RXG786447 SHC786443:SHC786447 SQY786443:SQY786447 TAU786443:TAU786447 TKQ786443:TKQ786447 TUM786443:TUM786447 UEI786443:UEI786447 UOE786443:UOE786447 UYA786443:UYA786447 VHW786443:VHW786447 VRS786443:VRS786447 WBO786443:WBO786447 WLK786443:WLK786447 WVG786443:WVG786447 A851979:A851983 IU851979:IU851983 SQ851979:SQ851983 ACM851979:ACM851983 AMI851979:AMI851983 AWE851979:AWE851983 BGA851979:BGA851983 BPW851979:BPW851983 BZS851979:BZS851983 CJO851979:CJO851983 CTK851979:CTK851983 DDG851979:DDG851983 DNC851979:DNC851983 DWY851979:DWY851983 EGU851979:EGU851983 EQQ851979:EQQ851983 FAM851979:FAM851983 FKI851979:FKI851983 FUE851979:FUE851983 GEA851979:GEA851983 GNW851979:GNW851983 GXS851979:GXS851983 HHO851979:HHO851983 HRK851979:HRK851983 IBG851979:IBG851983 ILC851979:ILC851983 IUY851979:IUY851983 JEU851979:JEU851983 JOQ851979:JOQ851983 JYM851979:JYM851983 KII851979:KII851983 KSE851979:KSE851983 LCA851979:LCA851983 LLW851979:LLW851983 LVS851979:LVS851983 MFO851979:MFO851983 MPK851979:MPK851983 MZG851979:MZG851983 NJC851979:NJC851983 NSY851979:NSY851983 OCU851979:OCU851983 OMQ851979:OMQ851983 OWM851979:OWM851983 PGI851979:PGI851983 PQE851979:PQE851983 QAA851979:QAA851983 QJW851979:QJW851983 QTS851979:QTS851983 RDO851979:RDO851983 RNK851979:RNK851983 RXG851979:RXG851983 SHC851979:SHC851983 SQY851979:SQY851983 TAU851979:TAU851983 TKQ851979:TKQ851983 TUM851979:TUM851983 UEI851979:UEI851983 UOE851979:UOE851983 UYA851979:UYA851983 VHW851979:VHW851983 VRS851979:VRS851983 WBO851979:WBO851983 WLK851979:WLK851983 WVG851979:WVG851983 A917515:A917519 IU917515:IU917519 SQ917515:SQ917519 ACM917515:ACM917519 AMI917515:AMI917519 AWE917515:AWE917519 BGA917515:BGA917519 BPW917515:BPW917519 BZS917515:BZS917519 CJO917515:CJO917519 CTK917515:CTK917519 DDG917515:DDG917519 DNC917515:DNC917519 DWY917515:DWY917519 EGU917515:EGU917519 EQQ917515:EQQ917519 FAM917515:FAM917519 FKI917515:FKI917519 FUE917515:FUE917519 GEA917515:GEA917519 GNW917515:GNW917519 GXS917515:GXS917519 HHO917515:HHO917519 HRK917515:HRK917519 IBG917515:IBG917519 ILC917515:ILC917519 IUY917515:IUY917519 JEU917515:JEU917519 JOQ917515:JOQ917519 JYM917515:JYM917519 KII917515:KII917519 KSE917515:KSE917519 LCA917515:LCA917519 LLW917515:LLW917519 LVS917515:LVS917519 MFO917515:MFO917519 MPK917515:MPK917519 MZG917515:MZG917519 NJC917515:NJC917519 NSY917515:NSY917519 OCU917515:OCU917519 OMQ917515:OMQ917519 OWM917515:OWM917519 PGI917515:PGI917519 PQE917515:PQE917519 QAA917515:QAA917519 QJW917515:QJW917519 QTS917515:QTS917519 RDO917515:RDO917519 RNK917515:RNK917519 RXG917515:RXG917519 SHC917515:SHC917519 SQY917515:SQY917519 TAU917515:TAU917519 TKQ917515:TKQ917519 TUM917515:TUM917519 UEI917515:UEI917519 UOE917515:UOE917519 UYA917515:UYA917519 VHW917515:VHW917519 VRS917515:VRS917519 WBO917515:WBO917519 WLK917515:WLK917519 WVG917515:WVG917519 A983051:A983055 IU983051:IU983055 SQ983051:SQ983055 ACM983051:ACM983055 AMI983051:AMI983055 AWE983051:AWE983055 BGA983051:BGA983055 BPW983051:BPW983055 BZS983051:BZS983055 CJO983051:CJO983055 CTK983051:CTK983055 DDG983051:DDG983055 DNC983051:DNC983055 DWY983051:DWY983055 EGU983051:EGU983055 EQQ983051:EQQ983055 FAM983051:FAM983055 FKI983051:FKI983055 FUE983051:FUE983055 GEA983051:GEA983055 GNW983051:GNW983055 GXS983051:GXS983055 HHO983051:HHO983055 HRK983051:HRK983055 IBG983051:IBG983055 ILC983051:ILC983055 IUY983051:IUY983055 JEU983051:JEU983055 JOQ983051:JOQ983055 JYM983051:JYM983055 KII983051:KII983055 KSE983051:KSE983055 LCA983051:LCA983055 LLW983051:LLW983055 LVS983051:LVS983055 MFO983051:MFO983055 MPK983051:MPK983055 MZG983051:MZG983055 NJC983051:NJC983055 NSY983051:NSY983055 OCU983051:OCU983055 OMQ983051:OMQ983055 OWM983051:OWM983055 PGI983051:PGI983055 PQE983051:PQE983055 QAA983051:QAA983055 QJW983051:QJW983055 QTS983051:QTS983055 RDO983051:RDO983055 RNK983051:RNK983055 RXG983051:RXG983055 SHC983051:SHC983055 SQY983051:SQY983055 TAU983051:TAU983055 TKQ983051:TKQ983055 TUM983051:TUM983055 UEI983051:UEI983055 UOE983051:UOE983055 UYA983051:UYA983055 VHW983051:VHW983055 VRS983051:VRS983055 WBO983051:WBO983055 WLK983051:WLK983055 WVG983051:WVG983055 A65766:A65769 IU65766:IU65769 SQ65766:SQ65769 ACM65766:ACM65769 AMI65766:AMI65769 AWE65766:AWE65769 BGA65766:BGA65769 BPW65766:BPW65769 BZS65766:BZS65769 CJO65766:CJO65769 CTK65766:CTK65769 DDG65766:DDG65769 DNC65766:DNC65769 DWY65766:DWY65769 EGU65766:EGU65769 EQQ65766:EQQ65769 FAM65766:FAM65769 FKI65766:FKI65769 FUE65766:FUE65769 GEA65766:GEA65769 GNW65766:GNW65769 GXS65766:GXS65769 HHO65766:HHO65769 HRK65766:HRK65769 IBG65766:IBG65769 ILC65766:ILC65769 IUY65766:IUY65769 JEU65766:JEU65769 JOQ65766:JOQ65769 JYM65766:JYM65769 KII65766:KII65769 KSE65766:KSE65769 LCA65766:LCA65769 LLW65766:LLW65769 LVS65766:LVS65769 MFO65766:MFO65769 MPK65766:MPK65769 MZG65766:MZG65769 NJC65766:NJC65769 NSY65766:NSY65769 OCU65766:OCU65769 OMQ65766:OMQ65769 OWM65766:OWM65769 PGI65766:PGI65769 PQE65766:PQE65769 QAA65766:QAA65769 QJW65766:QJW65769 QTS65766:QTS65769 RDO65766:RDO65769 RNK65766:RNK65769 RXG65766:RXG65769 SHC65766:SHC65769 SQY65766:SQY65769 TAU65766:TAU65769 TKQ65766:TKQ65769 TUM65766:TUM65769 UEI65766:UEI65769 UOE65766:UOE65769 UYA65766:UYA65769 VHW65766:VHW65769 VRS65766:VRS65769 WBO65766:WBO65769 WLK65766:WLK65769 WVG65766:WVG65769 A131302:A131305 IU131302:IU131305 SQ131302:SQ131305 ACM131302:ACM131305 AMI131302:AMI131305 AWE131302:AWE131305 BGA131302:BGA131305 BPW131302:BPW131305 BZS131302:BZS131305 CJO131302:CJO131305 CTK131302:CTK131305 DDG131302:DDG131305 DNC131302:DNC131305 DWY131302:DWY131305 EGU131302:EGU131305 EQQ131302:EQQ131305 FAM131302:FAM131305 FKI131302:FKI131305 FUE131302:FUE131305 GEA131302:GEA131305 GNW131302:GNW131305 GXS131302:GXS131305 HHO131302:HHO131305 HRK131302:HRK131305 IBG131302:IBG131305 ILC131302:ILC131305 IUY131302:IUY131305 JEU131302:JEU131305 JOQ131302:JOQ131305 JYM131302:JYM131305 KII131302:KII131305 KSE131302:KSE131305 LCA131302:LCA131305 LLW131302:LLW131305 LVS131302:LVS131305 MFO131302:MFO131305 MPK131302:MPK131305 MZG131302:MZG131305 NJC131302:NJC131305 NSY131302:NSY131305 OCU131302:OCU131305 OMQ131302:OMQ131305 OWM131302:OWM131305 PGI131302:PGI131305 PQE131302:PQE131305 QAA131302:QAA131305 QJW131302:QJW131305 QTS131302:QTS131305 RDO131302:RDO131305 RNK131302:RNK131305 RXG131302:RXG131305 SHC131302:SHC131305 SQY131302:SQY131305 TAU131302:TAU131305 TKQ131302:TKQ131305 TUM131302:TUM131305 UEI131302:UEI131305 UOE131302:UOE131305 UYA131302:UYA131305 VHW131302:VHW131305 VRS131302:VRS131305 WBO131302:WBO131305 WLK131302:WLK131305 WVG131302:WVG131305 A196838:A196841 IU196838:IU196841 SQ196838:SQ196841 ACM196838:ACM196841 AMI196838:AMI196841 AWE196838:AWE196841 BGA196838:BGA196841 BPW196838:BPW196841 BZS196838:BZS196841 CJO196838:CJO196841 CTK196838:CTK196841 DDG196838:DDG196841 DNC196838:DNC196841 DWY196838:DWY196841 EGU196838:EGU196841 EQQ196838:EQQ196841 FAM196838:FAM196841 FKI196838:FKI196841 FUE196838:FUE196841 GEA196838:GEA196841 GNW196838:GNW196841 GXS196838:GXS196841 HHO196838:HHO196841 HRK196838:HRK196841 IBG196838:IBG196841 ILC196838:ILC196841 IUY196838:IUY196841 JEU196838:JEU196841 JOQ196838:JOQ196841 JYM196838:JYM196841 KII196838:KII196841 KSE196838:KSE196841 LCA196838:LCA196841 LLW196838:LLW196841 LVS196838:LVS196841 MFO196838:MFO196841 MPK196838:MPK196841 MZG196838:MZG196841 NJC196838:NJC196841 NSY196838:NSY196841 OCU196838:OCU196841 OMQ196838:OMQ196841 OWM196838:OWM196841 PGI196838:PGI196841 PQE196838:PQE196841 QAA196838:QAA196841 QJW196838:QJW196841 QTS196838:QTS196841 RDO196838:RDO196841 RNK196838:RNK196841 RXG196838:RXG196841 SHC196838:SHC196841 SQY196838:SQY196841 TAU196838:TAU196841 TKQ196838:TKQ196841 TUM196838:TUM196841 UEI196838:UEI196841 UOE196838:UOE196841 UYA196838:UYA196841 VHW196838:VHW196841 VRS196838:VRS196841 WBO196838:WBO196841 WLK196838:WLK196841 WVG196838:WVG196841 A262374:A262377 IU262374:IU262377 SQ262374:SQ262377 ACM262374:ACM262377 AMI262374:AMI262377 AWE262374:AWE262377 BGA262374:BGA262377 BPW262374:BPW262377 BZS262374:BZS262377 CJO262374:CJO262377 CTK262374:CTK262377 DDG262374:DDG262377 DNC262374:DNC262377 DWY262374:DWY262377 EGU262374:EGU262377 EQQ262374:EQQ262377 FAM262374:FAM262377 FKI262374:FKI262377 FUE262374:FUE262377 GEA262374:GEA262377 GNW262374:GNW262377 GXS262374:GXS262377 HHO262374:HHO262377 HRK262374:HRK262377 IBG262374:IBG262377 ILC262374:ILC262377 IUY262374:IUY262377 JEU262374:JEU262377 JOQ262374:JOQ262377 JYM262374:JYM262377 KII262374:KII262377 KSE262374:KSE262377 LCA262374:LCA262377 LLW262374:LLW262377 LVS262374:LVS262377 MFO262374:MFO262377 MPK262374:MPK262377 MZG262374:MZG262377 NJC262374:NJC262377 NSY262374:NSY262377 OCU262374:OCU262377 OMQ262374:OMQ262377 OWM262374:OWM262377 PGI262374:PGI262377 PQE262374:PQE262377 QAA262374:QAA262377 QJW262374:QJW262377 QTS262374:QTS262377 RDO262374:RDO262377 RNK262374:RNK262377 RXG262374:RXG262377 SHC262374:SHC262377 SQY262374:SQY262377 TAU262374:TAU262377 TKQ262374:TKQ262377 TUM262374:TUM262377 UEI262374:UEI262377 UOE262374:UOE262377 UYA262374:UYA262377 VHW262374:VHW262377 VRS262374:VRS262377 WBO262374:WBO262377 WLK262374:WLK262377 WVG262374:WVG262377 A327910:A327913 IU327910:IU327913 SQ327910:SQ327913 ACM327910:ACM327913 AMI327910:AMI327913 AWE327910:AWE327913 BGA327910:BGA327913 BPW327910:BPW327913 BZS327910:BZS327913 CJO327910:CJO327913 CTK327910:CTK327913 DDG327910:DDG327913 DNC327910:DNC327913 DWY327910:DWY327913 EGU327910:EGU327913 EQQ327910:EQQ327913 FAM327910:FAM327913 FKI327910:FKI327913 FUE327910:FUE327913 GEA327910:GEA327913 GNW327910:GNW327913 GXS327910:GXS327913 HHO327910:HHO327913 HRK327910:HRK327913 IBG327910:IBG327913 ILC327910:ILC327913 IUY327910:IUY327913 JEU327910:JEU327913 JOQ327910:JOQ327913 JYM327910:JYM327913 KII327910:KII327913 KSE327910:KSE327913 LCA327910:LCA327913 LLW327910:LLW327913 LVS327910:LVS327913 MFO327910:MFO327913 MPK327910:MPK327913 MZG327910:MZG327913 NJC327910:NJC327913 NSY327910:NSY327913 OCU327910:OCU327913 OMQ327910:OMQ327913 OWM327910:OWM327913 PGI327910:PGI327913 PQE327910:PQE327913 QAA327910:QAA327913 QJW327910:QJW327913 QTS327910:QTS327913 RDO327910:RDO327913 RNK327910:RNK327913 RXG327910:RXG327913 SHC327910:SHC327913 SQY327910:SQY327913 TAU327910:TAU327913 TKQ327910:TKQ327913 TUM327910:TUM327913 UEI327910:UEI327913 UOE327910:UOE327913 UYA327910:UYA327913 VHW327910:VHW327913 VRS327910:VRS327913 WBO327910:WBO327913 WLK327910:WLK327913 WVG327910:WVG327913 A393446:A393449 IU393446:IU393449 SQ393446:SQ393449 ACM393446:ACM393449 AMI393446:AMI393449 AWE393446:AWE393449 BGA393446:BGA393449 BPW393446:BPW393449 BZS393446:BZS393449 CJO393446:CJO393449 CTK393446:CTK393449 DDG393446:DDG393449 DNC393446:DNC393449 DWY393446:DWY393449 EGU393446:EGU393449 EQQ393446:EQQ393449 FAM393446:FAM393449 FKI393446:FKI393449 FUE393446:FUE393449 GEA393446:GEA393449 GNW393446:GNW393449 GXS393446:GXS393449 HHO393446:HHO393449 HRK393446:HRK393449 IBG393446:IBG393449 ILC393446:ILC393449 IUY393446:IUY393449 JEU393446:JEU393449 JOQ393446:JOQ393449 JYM393446:JYM393449 KII393446:KII393449 KSE393446:KSE393449 LCA393446:LCA393449 LLW393446:LLW393449 LVS393446:LVS393449 MFO393446:MFO393449 MPK393446:MPK393449 MZG393446:MZG393449 NJC393446:NJC393449 NSY393446:NSY393449 OCU393446:OCU393449 OMQ393446:OMQ393449 OWM393446:OWM393449 PGI393446:PGI393449 PQE393446:PQE393449 QAA393446:QAA393449 QJW393446:QJW393449 QTS393446:QTS393449 RDO393446:RDO393449 RNK393446:RNK393449 RXG393446:RXG393449 SHC393446:SHC393449 SQY393446:SQY393449 TAU393446:TAU393449 TKQ393446:TKQ393449 TUM393446:TUM393449 UEI393446:UEI393449 UOE393446:UOE393449 UYA393446:UYA393449 VHW393446:VHW393449 VRS393446:VRS393449 WBO393446:WBO393449 WLK393446:WLK393449 WVG393446:WVG393449 A458982:A458985 IU458982:IU458985 SQ458982:SQ458985 ACM458982:ACM458985 AMI458982:AMI458985 AWE458982:AWE458985 BGA458982:BGA458985 BPW458982:BPW458985 BZS458982:BZS458985 CJO458982:CJO458985 CTK458982:CTK458985 DDG458982:DDG458985 DNC458982:DNC458985 DWY458982:DWY458985 EGU458982:EGU458985 EQQ458982:EQQ458985 FAM458982:FAM458985 FKI458982:FKI458985 FUE458982:FUE458985 GEA458982:GEA458985 GNW458982:GNW458985 GXS458982:GXS458985 HHO458982:HHO458985 HRK458982:HRK458985 IBG458982:IBG458985 ILC458982:ILC458985 IUY458982:IUY458985 JEU458982:JEU458985 JOQ458982:JOQ458985 JYM458982:JYM458985 KII458982:KII458985 KSE458982:KSE458985 LCA458982:LCA458985 LLW458982:LLW458985 LVS458982:LVS458985 MFO458982:MFO458985 MPK458982:MPK458985 MZG458982:MZG458985 NJC458982:NJC458985 NSY458982:NSY458985 OCU458982:OCU458985 OMQ458982:OMQ458985 OWM458982:OWM458985 PGI458982:PGI458985 PQE458982:PQE458985 QAA458982:QAA458985 QJW458982:QJW458985 QTS458982:QTS458985 RDO458982:RDO458985 RNK458982:RNK458985 RXG458982:RXG458985 SHC458982:SHC458985 SQY458982:SQY458985 TAU458982:TAU458985 TKQ458982:TKQ458985 TUM458982:TUM458985 UEI458982:UEI458985 UOE458982:UOE458985 UYA458982:UYA458985 VHW458982:VHW458985 VRS458982:VRS458985 WBO458982:WBO458985 WLK458982:WLK458985 WVG458982:WVG458985 A524518:A524521 IU524518:IU524521 SQ524518:SQ524521 ACM524518:ACM524521 AMI524518:AMI524521 AWE524518:AWE524521 BGA524518:BGA524521 BPW524518:BPW524521 BZS524518:BZS524521 CJO524518:CJO524521 CTK524518:CTK524521 DDG524518:DDG524521 DNC524518:DNC524521 DWY524518:DWY524521 EGU524518:EGU524521 EQQ524518:EQQ524521 FAM524518:FAM524521 FKI524518:FKI524521 FUE524518:FUE524521 GEA524518:GEA524521 GNW524518:GNW524521 GXS524518:GXS524521 HHO524518:HHO524521 HRK524518:HRK524521 IBG524518:IBG524521 ILC524518:ILC524521 IUY524518:IUY524521 JEU524518:JEU524521 JOQ524518:JOQ524521 JYM524518:JYM524521 KII524518:KII524521 KSE524518:KSE524521 LCA524518:LCA524521 LLW524518:LLW524521 LVS524518:LVS524521 MFO524518:MFO524521 MPK524518:MPK524521 MZG524518:MZG524521 NJC524518:NJC524521 NSY524518:NSY524521 OCU524518:OCU524521 OMQ524518:OMQ524521 OWM524518:OWM524521 PGI524518:PGI524521 PQE524518:PQE524521 QAA524518:QAA524521 QJW524518:QJW524521 QTS524518:QTS524521 RDO524518:RDO524521 RNK524518:RNK524521 RXG524518:RXG524521 SHC524518:SHC524521 SQY524518:SQY524521 TAU524518:TAU524521 TKQ524518:TKQ524521 TUM524518:TUM524521 UEI524518:UEI524521 UOE524518:UOE524521 UYA524518:UYA524521 VHW524518:VHW524521 VRS524518:VRS524521 WBO524518:WBO524521 WLK524518:WLK524521 WVG524518:WVG524521 A590054:A590057 IU590054:IU590057 SQ590054:SQ590057 ACM590054:ACM590057 AMI590054:AMI590057 AWE590054:AWE590057 BGA590054:BGA590057 BPW590054:BPW590057 BZS590054:BZS590057 CJO590054:CJO590057 CTK590054:CTK590057 DDG590054:DDG590057 DNC590054:DNC590057 DWY590054:DWY590057 EGU590054:EGU590057 EQQ590054:EQQ590057 FAM590054:FAM590057 FKI590054:FKI590057 FUE590054:FUE590057 GEA590054:GEA590057 GNW590054:GNW590057 GXS590054:GXS590057 HHO590054:HHO590057 HRK590054:HRK590057 IBG590054:IBG590057 ILC590054:ILC590057 IUY590054:IUY590057 JEU590054:JEU590057 JOQ590054:JOQ590057 JYM590054:JYM590057 KII590054:KII590057 KSE590054:KSE590057 LCA590054:LCA590057 LLW590054:LLW590057 LVS590054:LVS590057 MFO590054:MFO590057 MPK590054:MPK590057 MZG590054:MZG590057 NJC590054:NJC590057 NSY590054:NSY590057 OCU590054:OCU590057 OMQ590054:OMQ590057 OWM590054:OWM590057 PGI590054:PGI590057 PQE590054:PQE590057 QAA590054:QAA590057 QJW590054:QJW590057 QTS590054:QTS590057 RDO590054:RDO590057 RNK590054:RNK590057 RXG590054:RXG590057 SHC590054:SHC590057 SQY590054:SQY590057 TAU590054:TAU590057 TKQ590054:TKQ590057 TUM590054:TUM590057 UEI590054:UEI590057 UOE590054:UOE590057 UYA590054:UYA590057 VHW590054:VHW590057 VRS590054:VRS590057 WBO590054:WBO590057 WLK590054:WLK590057 WVG590054:WVG590057 A655590:A655593 IU655590:IU655593 SQ655590:SQ655593 ACM655590:ACM655593 AMI655590:AMI655593 AWE655590:AWE655593 BGA655590:BGA655593 BPW655590:BPW655593 BZS655590:BZS655593 CJO655590:CJO655593 CTK655590:CTK655593 DDG655590:DDG655593 DNC655590:DNC655593 DWY655590:DWY655593 EGU655590:EGU655593 EQQ655590:EQQ655593 FAM655590:FAM655593 FKI655590:FKI655593 FUE655590:FUE655593 GEA655590:GEA655593 GNW655590:GNW655593 GXS655590:GXS655593 HHO655590:HHO655593 HRK655590:HRK655593 IBG655590:IBG655593 ILC655590:ILC655593 IUY655590:IUY655593 JEU655590:JEU655593 JOQ655590:JOQ655593 JYM655590:JYM655593 KII655590:KII655593 KSE655590:KSE655593 LCA655590:LCA655593 LLW655590:LLW655593 LVS655590:LVS655593 MFO655590:MFO655593 MPK655590:MPK655593 MZG655590:MZG655593 NJC655590:NJC655593 NSY655590:NSY655593 OCU655590:OCU655593 OMQ655590:OMQ655593 OWM655590:OWM655593 PGI655590:PGI655593 PQE655590:PQE655593 QAA655590:QAA655593 QJW655590:QJW655593 QTS655590:QTS655593 RDO655590:RDO655593 RNK655590:RNK655593 RXG655590:RXG655593 SHC655590:SHC655593 SQY655590:SQY655593 TAU655590:TAU655593 TKQ655590:TKQ655593 TUM655590:TUM655593 UEI655590:UEI655593 UOE655590:UOE655593 UYA655590:UYA655593 VHW655590:VHW655593 VRS655590:VRS655593 WBO655590:WBO655593 WLK655590:WLK655593 WVG655590:WVG655593 A721126:A721129 IU721126:IU721129 SQ721126:SQ721129 ACM721126:ACM721129 AMI721126:AMI721129 AWE721126:AWE721129 BGA721126:BGA721129 BPW721126:BPW721129 BZS721126:BZS721129 CJO721126:CJO721129 CTK721126:CTK721129 DDG721126:DDG721129 DNC721126:DNC721129 DWY721126:DWY721129 EGU721126:EGU721129 EQQ721126:EQQ721129 FAM721126:FAM721129 FKI721126:FKI721129 FUE721126:FUE721129 GEA721126:GEA721129 GNW721126:GNW721129 GXS721126:GXS721129 HHO721126:HHO721129 HRK721126:HRK721129 IBG721126:IBG721129 ILC721126:ILC721129 IUY721126:IUY721129 JEU721126:JEU721129 JOQ721126:JOQ721129 JYM721126:JYM721129 KII721126:KII721129 KSE721126:KSE721129 LCA721126:LCA721129 LLW721126:LLW721129 LVS721126:LVS721129 MFO721126:MFO721129 MPK721126:MPK721129 MZG721126:MZG721129 NJC721126:NJC721129 NSY721126:NSY721129 OCU721126:OCU721129 OMQ721126:OMQ721129 OWM721126:OWM721129 PGI721126:PGI721129 PQE721126:PQE721129 QAA721126:QAA721129 QJW721126:QJW721129 QTS721126:QTS721129 RDO721126:RDO721129 RNK721126:RNK721129 RXG721126:RXG721129 SHC721126:SHC721129 SQY721126:SQY721129 TAU721126:TAU721129 TKQ721126:TKQ721129 TUM721126:TUM721129 UEI721126:UEI721129 UOE721126:UOE721129 UYA721126:UYA721129 VHW721126:VHW721129 VRS721126:VRS721129 WBO721126:WBO721129 WLK721126:WLK721129 WVG721126:WVG721129 A786662:A786665 IU786662:IU786665 SQ786662:SQ786665 ACM786662:ACM786665 AMI786662:AMI786665 AWE786662:AWE786665 BGA786662:BGA786665 BPW786662:BPW786665 BZS786662:BZS786665 CJO786662:CJO786665 CTK786662:CTK786665 DDG786662:DDG786665 DNC786662:DNC786665 DWY786662:DWY786665 EGU786662:EGU786665 EQQ786662:EQQ786665 FAM786662:FAM786665 FKI786662:FKI786665 FUE786662:FUE786665 GEA786662:GEA786665 GNW786662:GNW786665 GXS786662:GXS786665 HHO786662:HHO786665 HRK786662:HRK786665 IBG786662:IBG786665 ILC786662:ILC786665 IUY786662:IUY786665 JEU786662:JEU786665 JOQ786662:JOQ786665 JYM786662:JYM786665 KII786662:KII786665 KSE786662:KSE786665 LCA786662:LCA786665 LLW786662:LLW786665 LVS786662:LVS786665 MFO786662:MFO786665 MPK786662:MPK786665 MZG786662:MZG786665 NJC786662:NJC786665 NSY786662:NSY786665 OCU786662:OCU786665 OMQ786662:OMQ786665 OWM786662:OWM786665 PGI786662:PGI786665 PQE786662:PQE786665 QAA786662:QAA786665 QJW786662:QJW786665 QTS786662:QTS786665 RDO786662:RDO786665 RNK786662:RNK786665 RXG786662:RXG786665 SHC786662:SHC786665 SQY786662:SQY786665 TAU786662:TAU786665 TKQ786662:TKQ786665 TUM786662:TUM786665 UEI786662:UEI786665 UOE786662:UOE786665 UYA786662:UYA786665 VHW786662:VHW786665 VRS786662:VRS786665 WBO786662:WBO786665 WLK786662:WLK786665 WVG786662:WVG786665 A852198:A852201 IU852198:IU852201 SQ852198:SQ852201 ACM852198:ACM852201 AMI852198:AMI852201 AWE852198:AWE852201 BGA852198:BGA852201 BPW852198:BPW852201 BZS852198:BZS852201 CJO852198:CJO852201 CTK852198:CTK852201 DDG852198:DDG852201 DNC852198:DNC852201 DWY852198:DWY852201 EGU852198:EGU852201 EQQ852198:EQQ852201 FAM852198:FAM852201 FKI852198:FKI852201 FUE852198:FUE852201 GEA852198:GEA852201 GNW852198:GNW852201 GXS852198:GXS852201 HHO852198:HHO852201 HRK852198:HRK852201 IBG852198:IBG852201 ILC852198:ILC852201 IUY852198:IUY852201 JEU852198:JEU852201 JOQ852198:JOQ852201 JYM852198:JYM852201 KII852198:KII852201 KSE852198:KSE852201 LCA852198:LCA852201 LLW852198:LLW852201 LVS852198:LVS852201 MFO852198:MFO852201 MPK852198:MPK852201 MZG852198:MZG852201 NJC852198:NJC852201 NSY852198:NSY852201 OCU852198:OCU852201 OMQ852198:OMQ852201 OWM852198:OWM852201 PGI852198:PGI852201 PQE852198:PQE852201 QAA852198:QAA852201 QJW852198:QJW852201 QTS852198:QTS852201 RDO852198:RDO852201 RNK852198:RNK852201 RXG852198:RXG852201 SHC852198:SHC852201 SQY852198:SQY852201 TAU852198:TAU852201 TKQ852198:TKQ852201 TUM852198:TUM852201 UEI852198:UEI852201 UOE852198:UOE852201 UYA852198:UYA852201 VHW852198:VHW852201 VRS852198:VRS852201 WBO852198:WBO852201 WLK852198:WLK852201 WVG852198:WVG852201 A917734:A917737 IU917734:IU917737 SQ917734:SQ917737 ACM917734:ACM917737 AMI917734:AMI917737 AWE917734:AWE917737 BGA917734:BGA917737 BPW917734:BPW917737 BZS917734:BZS917737 CJO917734:CJO917737 CTK917734:CTK917737 DDG917734:DDG917737 DNC917734:DNC917737 DWY917734:DWY917737 EGU917734:EGU917737 EQQ917734:EQQ917737 FAM917734:FAM917737 FKI917734:FKI917737 FUE917734:FUE917737 GEA917734:GEA917737 GNW917734:GNW917737 GXS917734:GXS917737 HHO917734:HHO917737 HRK917734:HRK917737 IBG917734:IBG917737 ILC917734:ILC917737 IUY917734:IUY917737 JEU917734:JEU917737 JOQ917734:JOQ917737 JYM917734:JYM917737 KII917734:KII917737 KSE917734:KSE917737 LCA917734:LCA917737 LLW917734:LLW917737 LVS917734:LVS917737 MFO917734:MFO917737 MPK917734:MPK917737 MZG917734:MZG917737 NJC917734:NJC917737 NSY917734:NSY917737 OCU917734:OCU917737 OMQ917734:OMQ917737 OWM917734:OWM917737 PGI917734:PGI917737 PQE917734:PQE917737 QAA917734:QAA917737 QJW917734:QJW917737 QTS917734:QTS917737 RDO917734:RDO917737 RNK917734:RNK917737 RXG917734:RXG917737 SHC917734:SHC917737 SQY917734:SQY917737 TAU917734:TAU917737 TKQ917734:TKQ917737 TUM917734:TUM917737 UEI917734:UEI917737 UOE917734:UOE917737 UYA917734:UYA917737 VHW917734:VHW917737 VRS917734:VRS917737 WBO917734:WBO917737 WLK917734:WLK917737 WVG917734:WVG917737 A983270:A983273 IU983270:IU983273 SQ983270:SQ983273 ACM983270:ACM983273 AMI983270:AMI983273 AWE983270:AWE983273 BGA983270:BGA983273 BPW983270:BPW983273 BZS983270:BZS983273 CJO983270:CJO983273 CTK983270:CTK983273 DDG983270:DDG983273 DNC983270:DNC983273 DWY983270:DWY983273 EGU983270:EGU983273 EQQ983270:EQQ983273 FAM983270:FAM983273 FKI983270:FKI983273 FUE983270:FUE983273 GEA983270:GEA983273 GNW983270:GNW983273 GXS983270:GXS983273 HHO983270:HHO983273 HRK983270:HRK983273 IBG983270:IBG983273 ILC983270:ILC983273 IUY983270:IUY983273 JEU983270:JEU983273 JOQ983270:JOQ983273 JYM983270:JYM983273 KII983270:KII983273 KSE983270:KSE983273 LCA983270:LCA983273 LLW983270:LLW983273 LVS983270:LVS983273 MFO983270:MFO983273 MPK983270:MPK983273 MZG983270:MZG983273 NJC983270:NJC983273 NSY983270:NSY983273 OCU983270:OCU983273 OMQ983270:OMQ983273 OWM983270:OWM983273 PGI983270:PGI983273 PQE983270:PQE983273 QAA983270:QAA983273 QJW983270:QJW983273 QTS983270:QTS983273 RDO983270:RDO983273 RNK983270:RNK983273 RXG983270:RXG983273 SHC983270:SHC983273 SQY983270:SQY983273 TAU983270:TAU983273 TKQ983270:TKQ983273 TUM983270:TUM983273 UEI983270:UEI983273 UOE983270:UOE983273 UYA983270:UYA983273 VHW983270:VHW983273 VRS983270:VRS983273 WBO983270:WBO983273 WLK983270:WLK983273 WVG983270:WVG983273 A295:A297 IU295:IU297 SQ295:SQ297 ACM295:ACM297 AMI295:AMI297 AWE295:AWE297 BGA295:BGA297 BPW295:BPW297 BZS295:BZS297 CJO295:CJO297 CTK295:CTK297 DDG295:DDG297 DNC295:DNC297 DWY295:DWY297 EGU295:EGU297 EQQ295:EQQ297 FAM295:FAM297 FKI295:FKI297 FUE295:FUE297 GEA295:GEA297 GNW295:GNW297 GXS295:GXS297 HHO295:HHO297 HRK295:HRK297 IBG295:IBG297 ILC295:ILC297 IUY295:IUY297 JEU295:JEU297 JOQ295:JOQ297 JYM295:JYM297 KII295:KII297 KSE295:KSE297 LCA295:LCA297 LLW295:LLW297 LVS295:LVS297 MFO295:MFO297 MPK295:MPK297 MZG295:MZG297 NJC295:NJC297 NSY295:NSY297 OCU295:OCU297 OMQ295:OMQ297 OWM295:OWM297 PGI295:PGI297 PQE295:PQE297 QAA295:QAA297 QJW295:QJW297 QTS295:QTS297 RDO295:RDO297 RNK295:RNK297 RXG295:RXG297 SHC295:SHC297 SQY295:SQY297 TAU295:TAU297 TKQ295:TKQ297 TUM295:TUM297 UEI295:UEI297 UOE295:UOE297 UYA295:UYA297 VHW295:VHW297 VRS295:VRS297 WBO295:WBO297 WLK295:WLK297 WVG295:WVG297 A65771:A65773 IU65771:IU65773 SQ65771:SQ65773 ACM65771:ACM65773 AMI65771:AMI65773 AWE65771:AWE65773 BGA65771:BGA65773 BPW65771:BPW65773 BZS65771:BZS65773 CJO65771:CJO65773 CTK65771:CTK65773 DDG65771:DDG65773 DNC65771:DNC65773 DWY65771:DWY65773 EGU65771:EGU65773 EQQ65771:EQQ65773 FAM65771:FAM65773 FKI65771:FKI65773 FUE65771:FUE65773 GEA65771:GEA65773 GNW65771:GNW65773 GXS65771:GXS65773 HHO65771:HHO65773 HRK65771:HRK65773 IBG65771:IBG65773 ILC65771:ILC65773 IUY65771:IUY65773 JEU65771:JEU65773 JOQ65771:JOQ65773 JYM65771:JYM65773 KII65771:KII65773 KSE65771:KSE65773 LCA65771:LCA65773 LLW65771:LLW65773 LVS65771:LVS65773 MFO65771:MFO65773 MPK65771:MPK65773 MZG65771:MZG65773 NJC65771:NJC65773 NSY65771:NSY65773 OCU65771:OCU65773 OMQ65771:OMQ65773 OWM65771:OWM65773 PGI65771:PGI65773 PQE65771:PQE65773 QAA65771:QAA65773 QJW65771:QJW65773 QTS65771:QTS65773 RDO65771:RDO65773 RNK65771:RNK65773 RXG65771:RXG65773 SHC65771:SHC65773 SQY65771:SQY65773 TAU65771:TAU65773 TKQ65771:TKQ65773 TUM65771:TUM65773 UEI65771:UEI65773 UOE65771:UOE65773 UYA65771:UYA65773 VHW65771:VHW65773 VRS65771:VRS65773 WBO65771:WBO65773 WLK65771:WLK65773 WVG65771:WVG65773 A131307:A131309 IU131307:IU131309 SQ131307:SQ131309 ACM131307:ACM131309 AMI131307:AMI131309 AWE131307:AWE131309 BGA131307:BGA131309 BPW131307:BPW131309 BZS131307:BZS131309 CJO131307:CJO131309 CTK131307:CTK131309 DDG131307:DDG131309 DNC131307:DNC131309 DWY131307:DWY131309 EGU131307:EGU131309 EQQ131307:EQQ131309 FAM131307:FAM131309 FKI131307:FKI131309 FUE131307:FUE131309 GEA131307:GEA131309 GNW131307:GNW131309 GXS131307:GXS131309 HHO131307:HHO131309 HRK131307:HRK131309 IBG131307:IBG131309 ILC131307:ILC131309 IUY131307:IUY131309 JEU131307:JEU131309 JOQ131307:JOQ131309 JYM131307:JYM131309 KII131307:KII131309 KSE131307:KSE131309 LCA131307:LCA131309 LLW131307:LLW131309 LVS131307:LVS131309 MFO131307:MFO131309 MPK131307:MPK131309 MZG131307:MZG131309 NJC131307:NJC131309 NSY131307:NSY131309 OCU131307:OCU131309 OMQ131307:OMQ131309 OWM131307:OWM131309 PGI131307:PGI131309 PQE131307:PQE131309 QAA131307:QAA131309 QJW131307:QJW131309 QTS131307:QTS131309 RDO131307:RDO131309 RNK131307:RNK131309 RXG131307:RXG131309 SHC131307:SHC131309 SQY131307:SQY131309 TAU131307:TAU131309 TKQ131307:TKQ131309 TUM131307:TUM131309 UEI131307:UEI131309 UOE131307:UOE131309 UYA131307:UYA131309 VHW131307:VHW131309 VRS131307:VRS131309 WBO131307:WBO131309 WLK131307:WLK131309 WVG131307:WVG131309 A196843:A196845 IU196843:IU196845 SQ196843:SQ196845 ACM196843:ACM196845 AMI196843:AMI196845 AWE196843:AWE196845 BGA196843:BGA196845 BPW196843:BPW196845 BZS196843:BZS196845 CJO196843:CJO196845 CTK196843:CTK196845 DDG196843:DDG196845 DNC196843:DNC196845 DWY196843:DWY196845 EGU196843:EGU196845 EQQ196843:EQQ196845 FAM196843:FAM196845 FKI196843:FKI196845 FUE196843:FUE196845 GEA196843:GEA196845 GNW196843:GNW196845 GXS196843:GXS196845 HHO196843:HHO196845 HRK196843:HRK196845 IBG196843:IBG196845 ILC196843:ILC196845 IUY196843:IUY196845 JEU196843:JEU196845 JOQ196843:JOQ196845 JYM196843:JYM196845 KII196843:KII196845 KSE196843:KSE196845 LCA196843:LCA196845 LLW196843:LLW196845 LVS196843:LVS196845 MFO196843:MFO196845 MPK196843:MPK196845 MZG196843:MZG196845 NJC196843:NJC196845 NSY196843:NSY196845 OCU196843:OCU196845 OMQ196843:OMQ196845 OWM196843:OWM196845 PGI196843:PGI196845 PQE196843:PQE196845 QAA196843:QAA196845 QJW196843:QJW196845 QTS196843:QTS196845 RDO196843:RDO196845 RNK196843:RNK196845 RXG196843:RXG196845 SHC196843:SHC196845 SQY196843:SQY196845 TAU196843:TAU196845 TKQ196843:TKQ196845 TUM196843:TUM196845 UEI196843:UEI196845 UOE196843:UOE196845 UYA196843:UYA196845 VHW196843:VHW196845 VRS196843:VRS196845 WBO196843:WBO196845 WLK196843:WLK196845 WVG196843:WVG196845 A262379:A262381 IU262379:IU262381 SQ262379:SQ262381 ACM262379:ACM262381 AMI262379:AMI262381 AWE262379:AWE262381 BGA262379:BGA262381 BPW262379:BPW262381 BZS262379:BZS262381 CJO262379:CJO262381 CTK262379:CTK262381 DDG262379:DDG262381 DNC262379:DNC262381 DWY262379:DWY262381 EGU262379:EGU262381 EQQ262379:EQQ262381 FAM262379:FAM262381 FKI262379:FKI262381 FUE262379:FUE262381 GEA262379:GEA262381 GNW262379:GNW262381 GXS262379:GXS262381 HHO262379:HHO262381 HRK262379:HRK262381 IBG262379:IBG262381 ILC262379:ILC262381 IUY262379:IUY262381 JEU262379:JEU262381 JOQ262379:JOQ262381 JYM262379:JYM262381 KII262379:KII262381 KSE262379:KSE262381 LCA262379:LCA262381 LLW262379:LLW262381 LVS262379:LVS262381 MFO262379:MFO262381 MPK262379:MPK262381 MZG262379:MZG262381 NJC262379:NJC262381 NSY262379:NSY262381 OCU262379:OCU262381 OMQ262379:OMQ262381 OWM262379:OWM262381 PGI262379:PGI262381 PQE262379:PQE262381 QAA262379:QAA262381 QJW262379:QJW262381 QTS262379:QTS262381 RDO262379:RDO262381 RNK262379:RNK262381 RXG262379:RXG262381 SHC262379:SHC262381 SQY262379:SQY262381 TAU262379:TAU262381 TKQ262379:TKQ262381 TUM262379:TUM262381 UEI262379:UEI262381 UOE262379:UOE262381 UYA262379:UYA262381 VHW262379:VHW262381 VRS262379:VRS262381 WBO262379:WBO262381 WLK262379:WLK262381 WVG262379:WVG262381 A327915:A327917 IU327915:IU327917 SQ327915:SQ327917 ACM327915:ACM327917 AMI327915:AMI327917 AWE327915:AWE327917 BGA327915:BGA327917 BPW327915:BPW327917 BZS327915:BZS327917 CJO327915:CJO327917 CTK327915:CTK327917 DDG327915:DDG327917 DNC327915:DNC327917 DWY327915:DWY327917 EGU327915:EGU327917 EQQ327915:EQQ327917 FAM327915:FAM327917 FKI327915:FKI327917 FUE327915:FUE327917 GEA327915:GEA327917 GNW327915:GNW327917 GXS327915:GXS327917 HHO327915:HHO327917 HRK327915:HRK327917 IBG327915:IBG327917 ILC327915:ILC327917 IUY327915:IUY327917 JEU327915:JEU327917 JOQ327915:JOQ327917 JYM327915:JYM327917 KII327915:KII327917 KSE327915:KSE327917 LCA327915:LCA327917 LLW327915:LLW327917 LVS327915:LVS327917 MFO327915:MFO327917 MPK327915:MPK327917 MZG327915:MZG327917 NJC327915:NJC327917 NSY327915:NSY327917 OCU327915:OCU327917 OMQ327915:OMQ327917 OWM327915:OWM327917 PGI327915:PGI327917 PQE327915:PQE327917 QAA327915:QAA327917 QJW327915:QJW327917 QTS327915:QTS327917 RDO327915:RDO327917 RNK327915:RNK327917 RXG327915:RXG327917 SHC327915:SHC327917 SQY327915:SQY327917 TAU327915:TAU327917 TKQ327915:TKQ327917 TUM327915:TUM327917 UEI327915:UEI327917 UOE327915:UOE327917 UYA327915:UYA327917 VHW327915:VHW327917 VRS327915:VRS327917 WBO327915:WBO327917 WLK327915:WLK327917 WVG327915:WVG327917 A393451:A393453 IU393451:IU393453 SQ393451:SQ393453 ACM393451:ACM393453 AMI393451:AMI393453 AWE393451:AWE393453 BGA393451:BGA393453 BPW393451:BPW393453 BZS393451:BZS393453 CJO393451:CJO393453 CTK393451:CTK393453 DDG393451:DDG393453 DNC393451:DNC393453 DWY393451:DWY393453 EGU393451:EGU393453 EQQ393451:EQQ393453 FAM393451:FAM393453 FKI393451:FKI393453 FUE393451:FUE393453 GEA393451:GEA393453 GNW393451:GNW393453 GXS393451:GXS393453 HHO393451:HHO393453 HRK393451:HRK393453 IBG393451:IBG393453 ILC393451:ILC393453 IUY393451:IUY393453 JEU393451:JEU393453 JOQ393451:JOQ393453 JYM393451:JYM393453 KII393451:KII393453 KSE393451:KSE393453 LCA393451:LCA393453 LLW393451:LLW393453 LVS393451:LVS393453 MFO393451:MFO393453 MPK393451:MPK393453 MZG393451:MZG393453 NJC393451:NJC393453 NSY393451:NSY393453 OCU393451:OCU393453 OMQ393451:OMQ393453 OWM393451:OWM393453 PGI393451:PGI393453 PQE393451:PQE393453 QAA393451:QAA393453 QJW393451:QJW393453 QTS393451:QTS393453 RDO393451:RDO393453 RNK393451:RNK393453 RXG393451:RXG393453 SHC393451:SHC393453 SQY393451:SQY393453 TAU393451:TAU393453 TKQ393451:TKQ393453 TUM393451:TUM393453 UEI393451:UEI393453 UOE393451:UOE393453 UYA393451:UYA393453 VHW393451:VHW393453 VRS393451:VRS393453 WBO393451:WBO393453 WLK393451:WLK393453 WVG393451:WVG393453 A458987:A458989 IU458987:IU458989 SQ458987:SQ458989 ACM458987:ACM458989 AMI458987:AMI458989 AWE458987:AWE458989 BGA458987:BGA458989 BPW458987:BPW458989 BZS458987:BZS458989 CJO458987:CJO458989 CTK458987:CTK458989 DDG458987:DDG458989 DNC458987:DNC458989 DWY458987:DWY458989 EGU458987:EGU458989 EQQ458987:EQQ458989 FAM458987:FAM458989 FKI458987:FKI458989 FUE458987:FUE458989 GEA458987:GEA458989 GNW458987:GNW458989 GXS458987:GXS458989 HHO458987:HHO458989 HRK458987:HRK458989 IBG458987:IBG458989 ILC458987:ILC458989 IUY458987:IUY458989 JEU458987:JEU458989 JOQ458987:JOQ458989 JYM458987:JYM458989 KII458987:KII458989 KSE458987:KSE458989 LCA458987:LCA458989 LLW458987:LLW458989 LVS458987:LVS458989 MFO458987:MFO458989 MPK458987:MPK458989 MZG458987:MZG458989 NJC458987:NJC458989 NSY458987:NSY458989 OCU458987:OCU458989 OMQ458987:OMQ458989 OWM458987:OWM458989 PGI458987:PGI458989 PQE458987:PQE458989 QAA458987:QAA458989 QJW458987:QJW458989 QTS458987:QTS458989 RDO458987:RDO458989 RNK458987:RNK458989 RXG458987:RXG458989 SHC458987:SHC458989 SQY458987:SQY458989 TAU458987:TAU458989 TKQ458987:TKQ458989 TUM458987:TUM458989 UEI458987:UEI458989 UOE458987:UOE458989 UYA458987:UYA458989 VHW458987:VHW458989 VRS458987:VRS458989 WBO458987:WBO458989 WLK458987:WLK458989 WVG458987:WVG458989 A524523:A524525 IU524523:IU524525 SQ524523:SQ524525 ACM524523:ACM524525 AMI524523:AMI524525 AWE524523:AWE524525 BGA524523:BGA524525 BPW524523:BPW524525 BZS524523:BZS524525 CJO524523:CJO524525 CTK524523:CTK524525 DDG524523:DDG524525 DNC524523:DNC524525 DWY524523:DWY524525 EGU524523:EGU524525 EQQ524523:EQQ524525 FAM524523:FAM524525 FKI524523:FKI524525 FUE524523:FUE524525 GEA524523:GEA524525 GNW524523:GNW524525 GXS524523:GXS524525 HHO524523:HHO524525 HRK524523:HRK524525 IBG524523:IBG524525 ILC524523:ILC524525 IUY524523:IUY524525 JEU524523:JEU524525 JOQ524523:JOQ524525 JYM524523:JYM524525 KII524523:KII524525 KSE524523:KSE524525 LCA524523:LCA524525 LLW524523:LLW524525 LVS524523:LVS524525 MFO524523:MFO524525 MPK524523:MPK524525 MZG524523:MZG524525 NJC524523:NJC524525 NSY524523:NSY524525 OCU524523:OCU524525 OMQ524523:OMQ524525 OWM524523:OWM524525 PGI524523:PGI524525 PQE524523:PQE524525 QAA524523:QAA524525 QJW524523:QJW524525 QTS524523:QTS524525 RDO524523:RDO524525 RNK524523:RNK524525 RXG524523:RXG524525 SHC524523:SHC524525 SQY524523:SQY524525 TAU524523:TAU524525 TKQ524523:TKQ524525 TUM524523:TUM524525 UEI524523:UEI524525 UOE524523:UOE524525 UYA524523:UYA524525 VHW524523:VHW524525 VRS524523:VRS524525 WBO524523:WBO524525 WLK524523:WLK524525 WVG524523:WVG524525 A590059:A590061 IU590059:IU590061 SQ590059:SQ590061 ACM590059:ACM590061 AMI590059:AMI590061 AWE590059:AWE590061 BGA590059:BGA590061 BPW590059:BPW590061 BZS590059:BZS590061 CJO590059:CJO590061 CTK590059:CTK590061 DDG590059:DDG590061 DNC590059:DNC590061 DWY590059:DWY590061 EGU590059:EGU590061 EQQ590059:EQQ590061 FAM590059:FAM590061 FKI590059:FKI590061 FUE590059:FUE590061 GEA590059:GEA590061 GNW590059:GNW590061 GXS590059:GXS590061 HHO590059:HHO590061 HRK590059:HRK590061 IBG590059:IBG590061 ILC590059:ILC590061 IUY590059:IUY590061 JEU590059:JEU590061 JOQ590059:JOQ590061 JYM590059:JYM590061 KII590059:KII590061 KSE590059:KSE590061 LCA590059:LCA590061 LLW590059:LLW590061 LVS590059:LVS590061 MFO590059:MFO590061 MPK590059:MPK590061 MZG590059:MZG590061 NJC590059:NJC590061 NSY590059:NSY590061 OCU590059:OCU590061 OMQ590059:OMQ590061 OWM590059:OWM590061 PGI590059:PGI590061 PQE590059:PQE590061 QAA590059:QAA590061 QJW590059:QJW590061 QTS590059:QTS590061 RDO590059:RDO590061 RNK590059:RNK590061 RXG590059:RXG590061 SHC590059:SHC590061 SQY590059:SQY590061 TAU590059:TAU590061 TKQ590059:TKQ590061 TUM590059:TUM590061 UEI590059:UEI590061 UOE590059:UOE590061 UYA590059:UYA590061 VHW590059:VHW590061 VRS590059:VRS590061 WBO590059:WBO590061 WLK590059:WLK590061 WVG590059:WVG590061 A655595:A655597 IU655595:IU655597 SQ655595:SQ655597 ACM655595:ACM655597 AMI655595:AMI655597 AWE655595:AWE655597 BGA655595:BGA655597 BPW655595:BPW655597 BZS655595:BZS655597 CJO655595:CJO655597 CTK655595:CTK655597 DDG655595:DDG655597 DNC655595:DNC655597 DWY655595:DWY655597 EGU655595:EGU655597 EQQ655595:EQQ655597 FAM655595:FAM655597 FKI655595:FKI655597 FUE655595:FUE655597 GEA655595:GEA655597 GNW655595:GNW655597 GXS655595:GXS655597 HHO655595:HHO655597 HRK655595:HRK655597 IBG655595:IBG655597 ILC655595:ILC655597 IUY655595:IUY655597 JEU655595:JEU655597 JOQ655595:JOQ655597 JYM655595:JYM655597 KII655595:KII655597 KSE655595:KSE655597 LCA655595:LCA655597 LLW655595:LLW655597 LVS655595:LVS655597 MFO655595:MFO655597 MPK655595:MPK655597 MZG655595:MZG655597 NJC655595:NJC655597 NSY655595:NSY655597 OCU655595:OCU655597 OMQ655595:OMQ655597 OWM655595:OWM655597 PGI655595:PGI655597 PQE655595:PQE655597 QAA655595:QAA655597 QJW655595:QJW655597 QTS655595:QTS655597 RDO655595:RDO655597 RNK655595:RNK655597 RXG655595:RXG655597 SHC655595:SHC655597 SQY655595:SQY655597 TAU655595:TAU655597 TKQ655595:TKQ655597 TUM655595:TUM655597 UEI655595:UEI655597 UOE655595:UOE655597 UYA655595:UYA655597 VHW655595:VHW655597 VRS655595:VRS655597 WBO655595:WBO655597 WLK655595:WLK655597 WVG655595:WVG655597 A721131:A721133 IU721131:IU721133 SQ721131:SQ721133 ACM721131:ACM721133 AMI721131:AMI721133 AWE721131:AWE721133 BGA721131:BGA721133 BPW721131:BPW721133 BZS721131:BZS721133 CJO721131:CJO721133 CTK721131:CTK721133 DDG721131:DDG721133 DNC721131:DNC721133 DWY721131:DWY721133 EGU721131:EGU721133 EQQ721131:EQQ721133 FAM721131:FAM721133 FKI721131:FKI721133 FUE721131:FUE721133 GEA721131:GEA721133 GNW721131:GNW721133 GXS721131:GXS721133 HHO721131:HHO721133 HRK721131:HRK721133 IBG721131:IBG721133 ILC721131:ILC721133 IUY721131:IUY721133 JEU721131:JEU721133 JOQ721131:JOQ721133 JYM721131:JYM721133 KII721131:KII721133 KSE721131:KSE721133 LCA721131:LCA721133 LLW721131:LLW721133 LVS721131:LVS721133 MFO721131:MFO721133 MPK721131:MPK721133 MZG721131:MZG721133 NJC721131:NJC721133 NSY721131:NSY721133 OCU721131:OCU721133 OMQ721131:OMQ721133 OWM721131:OWM721133 PGI721131:PGI721133 PQE721131:PQE721133 QAA721131:QAA721133 QJW721131:QJW721133 QTS721131:QTS721133 RDO721131:RDO721133 RNK721131:RNK721133 RXG721131:RXG721133 SHC721131:SHC721133 SQY721131:SQY721133 TAU721131:TAU721133 TKQ721131:TKQ721133 TUM721131:TUM721133 UEI721131:UEI721133 UOE721131:UOE721133 UYA721131:UYA721133 VHW721131:VHW721133 VRS721131:VRS721133 WBO721131:WBO721133 WLK721131:WLK721133 WVG721131:WVG721133 A786667:A786669 IU786667:IU786669 SQ786667:SQ786669 ACM786667:ACM786669 AMI786667:AMI786669 AWE786667:AWE786669 BGA786667:BGA786669 BPW786667:BPW786669 BZS786667:BZS786669 CJO786667:CJO786669 CTK786667:CTK786669 DDG786667:DDG786669 DNC786667:DNC786669 DWY786667:DWY786669 EGU786667:EGU786669 EQQ786667:EQQ786669 FAM786667:FAM786669 FKI786667:FKI786669 FUE786667:FUE786669 GEA786667:GEA786669 GNW786667:GNW786669 GXS786667:GXS786669 HHO786667:HHO786669 HRK786667:HRK786669 IBG786667:IBG786669 ILC786667:ILC786669 IUY786667:IUY786669 JEU786667:JEU786669 JOQ786667:JOQ786669 JYM786667:JYM786669 KII786667:KII786669 KSE786667:KSE786669 LCA786667:LCA786669 LLW786667:LLW786669 LVS786667:LVS786669 MFO786667:MFO786669 MPK786667:MPK786669 MZG786667:MZG786669 NJC786667:NJC786669 NSY786667:NSY786669 OCU786667:OCU786669 OMQ786667:OMQ786669 OWM786667:OWM786669 PGI786667:PGI786669 PQE786667:PQE786669 QAA786667:QAA786669 QJW786667:QJW786669 QTS786667:QTS786669 RDO786667:RDO786669 RNK786667:RNK786669 RXG786667:RXG786669 SHC786667:SHC786669 SQY786667:SQY786669 TAU786667:TAU786669 TKQ786667:TKQ786669 TUM786667:TUM786669 UEI786667:UEI786669 UOE786667:UOE786669 UYA786667:UYA786669 VHW786667:VHW786669 VRS786667:VRS786669 WBO786667:WBO786669 WLK786667:WLK786669 WVG786667:WVG786669 A852203:A852205 IU852203:IU852205 SQ852203:SQ852205 ACM852203:ACM852205 AMI852203:AMI852205 AWE852203:AWE852205 BGA852203:BGA852205 BPW852203:BPW852205 BZS852203:BZS852205 CJO852203:CJO852205 CTK852203:CTK852205 DDG852203:DDG852205 DNC852203:DNC852205 DWY852203:DWY852205 EGU852203:EGU852205 EQQ852203:EQQ852205 FAM852203:FAM852205 FKI852203:FKI852205 FUE852203:FUE852205 GEA852203:GEA852205 GNW852203:GNW852205 GXS852203:GXS852205 HHO852203:HHO852205 HRK852203:HRK852205 IBG852203:IBG852205 ILC852203:ILC852205 IUY852203:IUY852205 JEU852203:JEU852205 JOQ852203:JOQ852205 JYM852203:JYM852205 KII852203:KII852205 KSE852203:KSE852205 LCA852203:LCA852205 LLW852203:LLW852205 LVS852203:LVS852205 MFO852203:MFO852205 MPK852203:MPK852205 MZG852203:MZG852205 NJC852203:NJC852205 NSY852203:NSY852205 OCU852203:OCU852205 OMQ852203:OMQ852205 OWM852203:OWM852205 PGI852203:PGI852205 PQE852203:PQE852205 QAA852203:QAA852205 QJW852203:QJW852205 QTS852203:QTS852205 RDO852203:RDO852205 RNK852203:RNK852205 RXG852203:RXG852205 SHC852203:SHC852205 SQY852203:SQY852205 TAU852203:TAU852205 TKQ852203:TKQ852205 TUM852203:TUM852205 UEI852203:UEI852205 UOE852203:UOE852205 UYA852203:UYA852205 VHW852203:VHW852205 VRS852203:VRS852205 WBO852203:WBO852205 WLK852203:WLK852205 WVG852203:WVG852205 A917739:A917741 IU917739:IU917741 SQ917739:SQ917741 ACM917739:ACM917741 AMI917739:AMI917741 AWE917739:AWE917741 BGA917739:BGA917741 BPW917739:BPW917741 BZS917739:BZS917741 CJO917739:CJO917741 CTK917739:CTK917741 DDG917739:DDG917741 DNC917739:DNC917741 DWY917739:DWY917741 EGU917739:EGU917741 EQQ917739:EQQ917741 FAM917739:FAM917741 FKI917739:FKI917741 FUE917739:FUE917741 GEA917739:GEA917741 GNW917739:GNW917741 GXS917739:GXS917741 HHO917739:HHO917741 HRK917739:HRK917741 IBG917739:IBG917741 ILC917739:ILC917741 IUY917739:IUY917741 JEU917739:JEU917741 JOQ917739:JOQ917741 JYM917739:JYM917741 KII917739:KII917741 KSE917739:KSE917741 LCA917739:LCA917741 LLW917739:LLW917741 LVS917739:LVS917741 MFO917739:MFO917741 MPK917739:MPK917741 MZG917739:MZG917741 NJC917739:NJC917741 NSY917739:NSY917741 OCU917739:OCU917741 OMQ917739:OMQ917741 OWM917739:OWM917741 PGI917739:PGI917741 PQE917739:PQE917741 QAA917739:QAA917741 QJW917739:QJW917741 QTS917739:QTS917741 RDO917739:RDO917741 RNK917739:RNK917741 RXG917739:RXG917741 SHC917739:SHC917741 SQY917739:SQY917741 TAU917739:TAU917741 TKQ917739:TKQ917741 TUM917739:TUM917741 UEI917739:UEI917741 UOE917739:UOE917741 UYA917739:UYA917741 VHW917739:VHW917741 VRS917739:VRS917741 WBO917739:WBO917741 WLK917739:WLK917741 WVG917739:WVG917741 A983275:A983277 IU983275:IU983277 SQ983275:SQ983277 ACM983275:ACM983277 AMI983275:AMI983277 AWE983275:AWE983277 BGA983275:BGA983277 BPW983275:BPW983277 BZS983275:BZS983277 CJO983275:CJO983277 CTK983275:CTK983277 DDG983275:DDG983277 DNC983275:DNC983277 DWY983275:DWY983277 EGU983275:EGU983277 EQQ983275:EQQ983277 FAM983275:FAM983277 FKI983275:FKI983277 FUE983275:FUE983277 GEA983275:GEA983277 GNW983275:GNW983277 GXS983275:GXS983277 HHO983275:HHO983277 HRK983275:HRK983277 IBG983275:IBG983277 ILC983275:ILC983277 IUY983275:IUY983277 JEU983275:JEU983277 JOQ983275:JOQ983277 JYM983275:JYM983277 KII983275:KII983277 KSE983275:KSE983277 LCA983275:LCA983277 LLW983275:LLW983277 LVS983275:LVS983277 MFO983275:MFO983277 MPK983275:MPK983277 MZG983275:MZG983277 NJC983275:NJC983277 NSY983275:NSY983277 OCU983275:OCU983277 OMQ983275:OMQ983277 OWM983275:OWM983277 PGI983275:PGI983277 PQE983275:PQE983277 QAA983275:QAA983277 QJW983275:QJW983277 QTS983275:QTS983277 RDO983275:RDO983277 RNK983275:RNK983277 RXG983275:RXG983277 SHC983275:SHC983277 SQY983275:SQY983277 TAU983275:TAU983277 TKQ983275:TKQ983277 TUM983275:TUM983277 UEI983275:UEI983277 UOE983275:UOE983277 UYA983275:UYA983277 VHW983275:VHW983277 VRS983275:VRS983277 WBO983275:WBO983277 WLK983275:WLK983277 WVG983275:WVG983277 A299:A303 IU299:IU303 SQ299:SQ303 ACM299:ACM303 AMI299:AMI303 AWE299:AWE303 BGA299:BGA303 BPW299:BPW303 BZS299:BZS303 CJO299:CJO303 CTK299:CTK303 DDG299:DDG303 DNC299:DNC303 DWY299:DWY303 EGU299:EGU303 EQQ299:EQQ303 FAM299:FAM303 FKI299:FKI303 FUE299:FUE303 GEA299:GEA303 GNW299:GNW303 GXS299:GXS303 HHO299:HHO303 HRK299:HRK303 IBG299:IBG303 ILC299:ILC303 IUY299:IUY303 JEU299:JEU303 JOQ299:JOQ303 JYM299:JYM303 KII299:KII303 KSE299:KSE303 LCA299:LCA303 LLW299:LLW303 LVS299:LVS303 MFO299:MFO303 MPK299:MPK303 MZG299:MZG303 NJC299:NJC303 NSY299:NSY303 OCU299:OCU303 OMQ299:OMQ303 OWM299:OWM303 PGI299:PGI303 PQE299:PQE303 QAA299:QAA303 QJW299:QJW303 QTS299:QTS303 RDO299:RDO303 RNK299:RNK303 RXG299:RXG303 SHC299:SHC303 SQY299:SQY303 TAU299:TAU303 TKQ299:TKQ303 TUM299:TUM303 UEI299:UEI303 UOE299:UOE303 UYA299:UYA303 VHW299:VHW303 VRS299:VRS303 WBO299:WBO303 WLK299:WLK303 WVG299:WVG303 A65775:A65779 IU65775:IU65779 SQ65775:SQ65779 ACM65775:ACM65779 AMI65775:AMI65779 AWE65775:AWE65779 BGA65775:BGA65779 BPW65775:BPW65779 BZS65775:BZS65779 CJO65775:CJO65779 CTK65775:CTK65779 DDG65775:DDG65779 DNC65775:DNC65779 DWY65775:DWY65779 EGU65775:EGU65779 EQQ65775:EQQ65779 FAM65775:FAM65779 FKI65775:FKI65779 FUE65775:FUE65779 GEA65775:GEA65779 GNW65775:GNW65779 GXS65775:GXS65779 HHO65775:HHO65779 HRK65775:HRK65779 IBG65775:IBG65779 ILC65775:ILC65779 IUY65775:IUY65779 JEU65775:JEU65779 JOQ65775:JOQ65779 JYM65775:JYM65779 KII65775:KII65779 KSE65775:KSE65779 LCA65775:LCA65779 LLW65775:LLW65779 LVS65775:LVS65779 MFO65775:MFO65779 MPK65775:MPK65779 MZG65775:MZG65779 NJC65775:NJC65779 NSY65775:NSY65779 OCU65775:OCU65779 OMQ65775:OMQ65779 OWM65775:OWM65779 PGI65775:PGI65779 PQE65775:PQE65779 QAA65775:QAA65779 QJW65775:QJW65779 QTS65775:QTS65779 RDO65775:RDO65779 RNK65775:RNK65779 RXG65775:RXG65779 SHC65775:SHC65779 SQY65775:SQY65779 TAU65775:TAU65779 TKQ65775:TKQ65779 TUM65775:TUM65779 UEI65775:UEI65779 UOE65775:UOE65779 UYA65775:UYA65779 VHW65775:VHW65779 VRS65775:VRS65779 WBO65775:WBO65779 WLK65775:WLK65779 WVG65775:WVG65779 A131311:A131315 IU131311:IU131315 SQ131311:SQ131315 ACM131311:ACM131315 AMI131311:AMI131315 AWE131311:AWE131315 BGA131311:BGA131315 BPW131311:BPW131315 BZS131311:BZS131315 CJO131311:CJO131315 CTK131311:CTK131315 DDG131311:DDG131315 DNC131311:DNC131315 DWY131311:DWY131315 EGU131311:EGU131315 EQQ131311:EQQ131315 FAM131311:FAM131315 FKI131311:FKI131315 FUE131311:FUE131315 GEA131311:GEA131315 GNW131311:GNW131315 GXS131311:GXS131315 HHO131311:HHO131315 HRK131311:HRK131315 IBG131311:IBG131315 ILC131311:ILC131315 IUY131311:IUY131315 JEU131311:JEU131315 JOQ131311:JOQ131315 JYM131311:JYM131315 KII131311:KII131315 KSE131311:KSE131315 LCA131311:LCA131315 LLW131311:LLW131315 LVS131311:LVS131315 MFO131311:MFO131315 MPK131311:MPK131315 MZG131311:MZG131315 NJC131311:NJC131315 NSY131311:NSY131315 OCU131311:OCU131315 OMQ131311:OMQ131315 OWM131311:OWM131315 PGI131311:PGI131315 PQE131311:PQE131315 QAA131311:QAA131315 QJW131311:QJW131315 QTS131311:QTS131315 RDO131311:RDO131315 RNK131311:RNK131315 RXG131311:RXG131315 SHC131311:SHC131315 SQY131311:SQY131315 TAU131311:TAU131315 TKQ131311:TKQ131315 TUM131311:TUM131315 UEI131311:UEI131315 UOE131311:UOE131315 UYA131311:UYA131315 VHW131311:VHW131315 VRS131311:VRS131315 WBO131311:WBO131315 WLK131311:WLK131315 WVG131311:WVG131315 A196847:A196851 IU196847:IU196851 SQ196847:SQ196851 ACM196847:ACM196851 AMI196847:AMI196851 AWE196847:AWE196851 BGA196847:BGA196851 BPW196847:BPW196851 BZS196847:BZS196851 CJO196847:CJO196851 CTK196847:CTK196851 DDG196847:DDG196851 DNC196847:DNC196851 DWY196847:DWY196851 EGU196847:EGU196851 EQQ196847:EQQ196851 FAM196847:FAM196851 FKI196847:FKI196851 FUE196847:FUE196851 GEA196847:GEA196851 GNW196847:GNW196851 GXS196847:GXS196851 HHO196847:HHO196851 HRK196847:HRK196851 IBG196847:IBG196851 ILC196847:ILC196851 IUY196847:IUY196851 JEU196847:JEU196851 JOQ196847:JOQ196851 JYM196847:JYM196851 KII196847:KII196851 KSE196847:KSE196851 LCA196847:LCA196851 LLW196847:LLW196851 LVS196847:LVS196851 MFO196847:MFO196851 MPK196847:MPK196851 MZG196847:MZG196851 NJC196847:NJC196851 NSY196847:NSY196851 OCU196847:OCU196851 OMQ196847:OMQ196851 OWM196847:OWM196851 PGI196847:PGI196851 PQE196847:PQE196851 QAA196847:QAA196851 QJW196847:QJW196851 QTS196847:QTS196851 RDO196847:RDO196851 RNK196847:RNK196851 RXG196847:RXG196851 SHC196847:SHC196851 SQY196847:SQY196851 TAU196847:TAU196851 TKQ196847:TKQ196851 TUM196847:TUM196851 UEI196847:UEI196851 UOE196847:UOE196851 UYA196847:UYA196851 VHW196847:VHW196851 VRS196847:VRS196851 WBO196847:WBO196851 WLK196847:WLK196851 WVG196847:WVG196851 A262383:A262387 IU262383:IU262387 SQ262383:SQ262387 ACM262383:ACM262387 AMI262383:AMI262387 AWE262383:AWE262387 BGA262383:BGA262387 BPW262383:BPW262387 BZS262383:BZS262387 CJO262383:CJO262387 CTK262383:CTK262387 DDG262383:DDG262387 DNC262383:DNC262387 DWY262383:DWY262387 EGU262383:EGU262387 EQQ262383:EQQ262387 FAM262383:FAM262387 FKI262383:FKI262387 FUE262383:FUE262387 GEA262383:GEA262387 GNW262383:GNW262387 GXS262383:GXS262387 HHO262383:HHO262387 HRK262383:HRK262387 IBG262383:IBG262387 ILC262383:ILC262387 IUY262383:IUY262387 JEU262383:JEU262387 JOQ262383:JOQ262387 JYM262383:JYM262387 KII262383:KII262387 KSE262383:KSE262387 LCA262383:LCA262387 LLW262383:LLW262387 LVS262383:LVS262387 MFO262383:MFO262387 MPK262383:MPK262387 MZG262383:MZG262387 NJC262383:NJC262387 NSY262383:NSY262387 OCU262383:OCU262387 OMQ262383:OMQ262387 OWM262383:OWM262387 PGI262383:PGI262387 PQE262383:PQE262387 QAA262383:QAA262387 QJW262383:QJW262387 QTS262383:QTS262387 RDO262383:RDO262387 RNK262383:RNK262387 RXG262383:RXG262387 SHC262383:SHC262387 SQY262383:SQY262387 TAU262383:TAU262387 TKQ262383:TKQ262387 TUM262383:TUM262387 UEI262383:UEI262387 UOE262383:UOE262387 UYA262383:UYA262387 VHW262383:VHW262387 VRS262383:VRS262387 WBO262383:WBO262387 WLK262383:WLK262387 WVG262383:WVG262387 A327919:A327923 IU327919:IU327923 SQ327919:SQ327923 ACM327919:ACM327923 AMI327919:AMI327923 AWE327919:AWE327923 BGA327919:BGA327923 BPW327919:BPW327923 BZS327919:BZS327923 CJO327919:CJO327923 CTK327919:CTK327923 DDG327919:DDG327923 DNC327919:DNC327923 DWY327919:DWY327923 EGU327919:EGU327923 EQQ327919:EQQ327923 FAM327919:FAM327923 FKI327919:FKI327923 FUE327919:FUE327923 GEA327919:GEA327923 GNW327919:GNW327923 GXS327919:GXS327923 HHO327919:HHO327923 HRK327919:HRK327923 IBG327919:IBG327923 ILC327919:ILC327923 IUY327919:IUY327923 JEU327919:JEU327923 JOQ327919:JOQ327923 JYM327919:JYM327923 KII327919:KII327923 KSE327919:KSE327923 LCA327919:LCA327923 LLW327919:LLW327923 LVS327919:LVS327923 MFO327919:MFO327923 MPK327919:MPK327923 MZG327919:MZG327923 NJC327919:NJC327923 NSY327919:NSY327923 OCU327919:OCU327923 OMQ327919:OMQ327923 OWM327919:OWM327923 PGI327919:PGI327923 PQE327919:PQE327923 QAA327919:QAA327923 QJW327919:QJW327923 QTS327919:QTS327923 RDO327919:RDO327923 RNK327919:RNK327923 RXG327919:RXG327923 SHC327919:SHC327923 SQY327919:SQY327923 TAU327919:TAU327923 TKQ327919:TKQ327923 TUM327919:TUM327923 UEI327919:UEI327923 UOE327919:UOE327923 UYA327919:UYA327923 VHW327919:VHW327923 VRS327919:VRS327923 WBO327919:WBO327923 WLK327919:WLK327923 WVG327919:WVG327923 A393455:A393459 IU393455:IU393459 SQ393455:SQ393459 ACM393455:ACM393459 AMI393455:AMI393459 AWE393455:AWE393459 BGA393455:BGA393459 BPW393455:BPW393459 BZS393455:BZS393459 CJO393455:CJO393459 CTK393455:CTK393459 DDG393455:DDG393459 DNC393455:DNC393459 DWY393455:DWY393459 EGU393455:EGU393459 EQQ393455:EQQ393459 FAM393455:FAM393459 FKI393455:FKI393459 FUE393455:FUE393459 GEA393455:GEA393459 GNW393455:GNW393459 GXS393455:GXS393459 HHO393455:HHO393459 HRK393455:HRK393459 IBG393455:IBG393459 ILC393455:ILC393459 IUY393455:IUY393459 JEU393455:JEU393459 JOQ393455:JOQ393459 JYM393455:JYM393459 KII393455:KII393459 KSE393455:KSE393459 LCA393455:LCA393459 LLW393455:LLW393459 LVS393455:LVS393459 MFO393455:MFO393459 MPK393455:MPK393459 MZG393455:MZG393459 NJC393455:NJC393459 NSY393455:NSY393459 OCU393455:OCU393459 OMQ393455:OMQ393459 OWM393455:OWM393459 PGI393455:PGI393459 PQE393455:PQE393459 QAA393455:QAA393459 QJW393455:QJW393459 QTS393455:QTS393459 RDO393455:RDO393459 RNK393455:RNK393459 RXG393455:RXG393459 SHC393455:SHC393459 SQY393455:SQY393459 TAU393455:TAU393459 TKQ393455:TKQ393459 TUM393455:TUM393459 UEI393455:UEI393459 UOE393455:UOE393459 UYA393455:UYA393459 VHW393455:VHW393459 VRS393455:VRS393459 WBO393455:WBO393459 WLK393455:WLK393459 WVG393455:WVG393459 A458991:A458995 IU458991:IU458995 SQ458991:SQ458995 ACM458991:ACM458995 AMI458991:AMI458995 AWE458991:AWE458995 BGA458991:BGA458995 BPW458991:BPW458995 BZS458991:BZS458995 CJO458991:CJO458995 CTK458991:CTK458995 DDG458991:DDG458995 DNC458991:DNC458995 DWY458991:DWY458995 EGU458991:EGU458995 EQQ458991:EQQ458995 FAM458991:FAM458995 FKI458991:FKI458995 FUE458991:FUE458995 GEA458991:GEA458995 GNW458991:GNW458995 GXS458991:GXS458995 HHO458991:HHO458995 HRK458991:HRK458995 IBG458991:IBG458995 ILC458991:ILC458995 IUY458991:IUY458995 JEU458991:JEU458995 JOQ458991:JOQ458995 JYM458991:JYM458995 KII458991:KII458995 KSE458991:KSE458995 LCA458991:LCA458995 LLW458991:LLW458995 LVS458991:LVS458995 MFO458991:MFO458995 MPK458991:MPK458995 MZG458991:MZG458995 NJC458991:NJC458995 NSY458991:NSY458995 OCU458991:OCU458995 OMQ458991:OMQ458995 OWM458991:OWM458995 PGI458991:PGI458995 PQE458991:PQE458995 QAA458991:QAA458995 QJW458991:QJW458995 QTS458991:QTS458995 RDO458991:RDO458995 RNK458991:RNK458995 RXG458991:RXG458995 SHC458991:SHC458995 SQY458991:SQY458995 TAU458991:TAU458995 TKQ458991:TKQ458995 TUM458991:TUM458995 UEI458991:UEI458995 UOE458991:UOE458995 UYA458991:UYA458995 VHW458991:VHW458995 VRS458991:VRS458995 WBO458991:WBO458995 WLK458991:WLK458995 WVG458991:WVG458995 A524527:A524531 IU524527:IU524531 SQ524527:SQ524531 ACM524527:ACM524531 AMI524527:AMI524531 AWE524527:AWE524531 BGA524527:BGA524531 BPW524527:BPW524531 BZS524527:BZS524531 CJO524527:CJO524531 CTK524527:CTK524531 DDG524527:DDG524531 DNC524527:DNC524531 DWY524527:DWY524531 EGU524527:EGU524531 EQQ524527:EQQ524531 FAM524527:FAM524531 FKI524527:FKI524531 FUE524527:FUE524531 GEA524527:GEA524531 GNW524527:GNW524531 GXS524527:GXS524531 HHO524527:HHO524531 HRK524527:HRK524531 IBG524527:IBG524531 ILC524527:ILC524531 IUY524527:IUY524531 JEU524527:JEU524531 JOQ524527:JOQ524531 JYM524527:JYM524531 KII524527:KII524531 KSE524527:KSE524531 LCA524527:LCA524531 LLW524527:LLW524531 LVS524527:LVS524531 MFO524527:MFO524531 MPK524527:MPK524531 MZG524527:MZG524531 NJC524527:NJC524531 NSY524527:NSY524531 OCU524527:OCU524531 OMQ524527:OMQ524531 OWM524527:OWM524531 PGI524527:PGI524531 PQE524527:PQE524531 QAA524527:QAA524531 QJW524527:QJW524531 QTS524527:QTS524531 RDO524527:RDO524531 RNK524527:RNK524531 RXG524527:RXG524531 SHC524527:SHC524531 SQY524527:SQY524531 TAU524527:TAU524531 TKQ524527:TKQ524531 TUM524527:TUM524531 UEI524527:UEI524531 UOE524527:UOE524531 UYA524527:UYA524531 VHW524527:VHW524531 VRS524527:VRS524531 WBO524527:WBO524531 WLK524527:WLK524531 WVG524527:WVG524531 A590063:A590067 IU590063:IU590067 SQ590063:SQ590067 ACM590063:ACM590067 AMI590063:AMI590067 AWE590063:AWE590067 BGA590063:BGA590067 BPW590063:BPW590067 BZS590063:BZS590067 CJO590063:CJO590067 CTK590063:CTK590067 DDG590063:DDG590067 DNC590063:DNC590067 DWY590063:DWY590067 EGU590063:EGU590067 EQQ590063:EQQ590067 FAM590063:FAM590067 FKI590063:FKI590067 FUE590063:FUE590067 GEA590063:GEA590067 GNW590063:GNW590067 GXS590063:GXS590067 HHO590063:HHO590067 HRK590063:HRK590067 IBG590063:IBG590067 ILC590063:ILC590067 IUY590063:IUY590067 JEU590063:JEU590067 JOQ590063:JOQ590067 JYM590063:JYM590067 KII590063:KII590067 KSE590063:KSE590067 LCA590063:LCA590067 LLW590063:LLW590067 LVS590063:LVS590067 MFO590063:MFO590067 MPK590063:MPK590067 MZG590063:MZG590067 NJC590063:NJC590067 NSY590063:NSY590067 OCU590063:OCU590067 OMQ590063:OMQ590067 OWM590063:OWM590067 PGI590063:PGI590067 PQE590063:PQE590067 QAA590063:QAA590067 QJW590063:QJW590067 QTS590063:QTS590067 RDO590063:RDO590067 RNK590063:RNK590067 RXG590063:RXG590067 SHC590063:SHC590067 SQY590063:SQY590067 TAU590063:TAU590067 TKQ590063:TKQ590067 TUM590063:TUM590067 UEI590063:UEI590067 UOE590063:UOE590067 UYA590063:UYA590067 VHW590063:VHW590067 VRS590063:VRS590067 WBO590063:WBO590067 WLK590063:WLK590067 WVG590063:WVG590067 A655599:A655603 IU655599:IU655603 SQ655599:SQ655603 ACM655599:ACM655603 AMI655599:AMI655603 AWE655599:AWE655603 BGA655599:BGA655603 BPW655599:BPW655603 BZS655599:BZS655603 CJO655599:CJO655603 CTK655599:CTK655603 DDG655599:DDG655603 DNC655599:DNC655603 DWY655599:DWY655603 EGU655599:EGU655603 EQQ655599:EQQ655603 FAM655599:FAM655603 FKI655599:FKI655603 FUE655599:FUE655603 GEA655599:GEA655603 GNW655599:GNW655603 GXS655599:GXS655603 HHO655599:HHO655603 HRK655599:HRK655603 IBG655599:IBG655603 ILC655599:ILC655603 IUY655599:IUY655603 JEU655599:JEU655603 JOQ655599:JOQ655603 JYM655599:JYM655603 KII655599:KII655603 KSE655599:KSE655603 LCA655599:LCA655603 LLW655599:LLW655603 LVS655599:LVS655603 MFO655599:MFO655603 MPK655599:MPK655603 MZG655599:MZG655603 NJC655599:NJC655603 NSY655599:NSY655603 OCU655599:OCU655603 OMQ655599:OMQ655603 OWM655599:OWM655603 PGI655599:PGI655603 PQE655599:PQE655603 QAA655599:QAA655603 QJW655599:QJW655603 QTS655599:QTS655603 RDO655599:RDO655603 RNK655599:RNK655603 RXG655599:RXG655603 SHC655599:SHC655603 SQY655599:SQY655603 TAU655599:TAU655603 TKQ655599:TKQ655603 TUM655599:TUM655603 UEI655599:UEI655603 UOE655599:UOE655603 UYA655599:UYA655603 VHW655599:VHW655603 VRS655599:VRS655603 WBO655599:WBO655603 WLK655599:WLK655603 WVG655599:WVG655603 A721135:A721139 IU721135:IU721139 SQ721135:SQ721139 ACM721135:ACM721139 AMI721135:AMI721139 AWE721135:AWE721139 BGA721135:BGA721139 BPW721135:BPW721139 BZS721135:BZS721139 CJO721135:CJO721139 CTK721135:CTK721139 DDG721135:DDG721139 DNC721135:DNC721139 DWY721135:DWY721139 EGU721135:EGU721139 EQQ721135:EQQ721139 FAM721135:FAM721139 FKI721135:FKI721139 FUE721135:FUE721139 GEA721135:GEA721139 GNW721135:GNW721139 GXS721135:GXS721139 HHO721135:HHO721139 HRK721135:HRK721139 IBG721135:IBG721139 ILC721135:ILC721139 IUY721135:IUY721139 JEU721135:JEU721139 JOQ721135:JOQ721139 JYM721135:JYM721139 KII721135:KII721139 KSE721135:KSE721139 LCA721135:LCA721139 LLW721135:LLW721139 LVS721135:LVS721139 MFO721135:MFO721139 MPK721135:MPK721139 MZG721135:MZG721139 NJC721135:NJC721139 NSY721135:NSY721139 OCU721135:OCU721139 OMQ721135:OMQ721139 OWM721135:OWM721139 PGI721135:PGI721139 PQE721135:PQE721139 QAA721135:QAA721139 QJW721135:QJW721139 QTS721135:QTS721139 RDO721135:RDO721139 RNK721135:RNK721139 RXG721135:RXG721139 SHC721135:SHC721139 SQY721135:SQY721139 TAU721135:TAU721139 TKQ721135:TKQ721139 TUM721135:TUM721139 UEI721135:UEI721139 UOE721135:UOE721139 UYA721135:UYA721139 VHW721135:VHW721139 VRS721135:VRS721139 WBO721135:WBO721139 WLK721135:WLK721139 WVG721135:WVG721139 A786671:A786675 IU786671:IU786675 SQ786671:SQ786675 ACM786671:ACM786675 AMI786671:AMI786675 AWE786671:AWE786675 BGA786671:BGA786675 BPW786671:BPW786675 BZS786671:BZS786675 CJO786671:CJO786675 CTK786671:CTK786675 DDG786671:DDG786675 DNC786671:DNC786675 DWY786671:DWY786675 EGU786671:EGU786675 EQQ786671:EQQ786675 FAM786671:FAM786675 FKI786671:FKI786675 FUE786671:FUE786675 GEA786671:GEA786675 GNW786671:GNW786675 GXS786671:GXS786675 HHO786671:HHO786675 HRK786671:HRK786675 IBG786671:IBG786675 ILC786671:ILC786675 IUY786671:IUY786675 JEU786671:JEU786675 JOQ786671:JOQ786675 JYM786671:JYM786675 KII786671:KII786675 KSE786671:KSE786675 LCA786671:LCA786675 LLW786671:LLW786675 LVS786671:LVS786675 MFO786671:MFO786675 MPK786671:MPK786675 MZG786671:MZG786675 NJC786671:NJC786675 NSY786671:NSY786675 OCU786671:OCU786675 OMQ786671:OMQ786675 OWM786671:OWM786675 PGI786671:PGI786675 PQE786671:PQE786675 QAA786671:QAA786675 QJW786671:QJW786675 QTS786671:QTS786675 RDO786671:RDO786675 RNK786671:RNK786675 RXG786671:RXG786675 SHC786671:SHC786675 SQY786671:SQY786675 TAU786671:TAU786675 TKQ786671:TKQ786675 TUM786671:TUM786675 UEI786671:UEI786675 UOE786671:UOE786675 UYA786671:UYA786675 VHW786671:VHW786675 VRS786671:VRS786675 WBO786671:WBO786675 WLK786671:WLK786675 WVG786671:WVG786675 A852207:A852211 IU852207:IU852211 SQ852207:SQ852211 ACM852207:ACM852211 AMI852207:AMI852211 AWE852207:AWE852211 BGA852207:BGA852211 BPW852207:BPW852211 BZS852207:BZS852211 CJO852207:CJO852211 CTK852207:CTK852211 DDG852207:DDG852211 DNC852207:DNC852211 DWY852207:DWY852211 EGU852207:EGU852211 EQQ852207:EQQ852211 FAM852207:FAM852211 FKI852207:FKI852211 FUE852207:FUE852211 GEA852207:GEA852211 GNW852207:GNW852211 GXS852207:GXS852211 HHO852207:HHO852211 HRK852207:HRK852211 IBG852207:IBG852211 ILC852207:ILC852211 IUY852207:IUY852211 JEU852207:JEU852211 JOQ852207:JOQ852211 JYM852207:JYM852211 KII852207:KII852211 KSE852207:KSE852211 LCA852207:LCA852211 LLW852207:LLW852211 LVS852207:LVS852211 MFO852207:MFO852211 MPK852207:MPK852211 MZG852207:MZG852211 NJC852207:NJC852211 NSY852207:NSY852211 OCU852207:OCU852211 OMQ852207:OMQ852211 OWM852207:OWM852211 PGI852207:PGI852211 PQE852207:PQE852211 QAA852207:QAA852211 QJW852207:QJW852211 QTS852207:QTS852211 RDO852207:RDO852211 RNK852207:RNK852211 RXG852207:RXG852211 SHC852207:SHC852211 SQY852207:SQY852211 TAU852207:TAU852211 TKQ852207:TKQ852211 TUM852207:TUM852211 UEI852207:UEI852211 UOE852207:UOE852211 UYA852207:UYA852211 VHW852207:VHW852211 VRS852207:VRS852211 WBO852207:WBO852211 WLK852207:WLK852211 WVG852207:WVG852211 A917743:A917747 IU917743:IU917747 SQ917743:SQ917747 ACM917743:ACM917747 AMI917743:AMI917747 AWE917743:AWE917747 BGA917743:BGA917747 BPW917743:BPW917747 BZS917743:BZS917747 CJO917743:CJO917747 CTK917743:CTK917747 DDG917743:DDG917747 DNC917743:DNC917747 DWY917743:DWY917747 EGU917743:EGU917747 EQQ917743:EQQ917747 FAM917743:FAM917747 FKI917743:FKI917747 FUE917743:FUE917747 GEA917743:GEA917747 GNW917743:GNW917747 GXS917743:GXS917747 HHO917743:HHO917747 HRK917743:HRK917747 IBG917743:IBG917747 ILC917743:ILC917747 IUY917743:IUY917747 JEU917743:JEU917747 JOQ917743:JOQ917747 JYM917743:JYM917747 KII917743:KII917747 KSE917743:KSE917747 LCA917743:LCA917747 LLW917743:LLW917747 LVS917743:LVS917747 MFO917743:MFO917747 MPK917743:MPK917747 MZG917743:MZG917747 NJC917743:NJC917747 NSY917743:NSY917747 OCU917743:OCU917747 OMQ917743:OMQ917747 OWM917743:OWM917747 PGI917743:PGI917747 PQE917743:PQE917747 QAA917743:QAA917747 QJW917743:QJW917747 QTS917743:QTS917747 RDO917743:RDO917747 RNK917743:RNK917747 RXG917743:RXG917747 SHC917743:SHC917747 SQY917743:SQY917747 TAU917743:TAU917747 TKQ917743:TKQ917747 TUM917743:TUM917747 UEI917743:UEI917747 UOE917743:UOE917747 UYA917743:UYA917747 VHW917743:VHW917747 VRS917743:VRS917747 WBO917743:WBO917747 WLK917743:WLK917747 WVG917743:WVG917747 A983279:A983283 IU983279:IU983283 SQ983279:SQ983283 ACM983279:ACM983283 AMI983279:AMI983283 AWE983279:AWE983283 BGA983279:BGA983283 BPW983279:BPW983283 BZS983279:BZS983283 CJO983279:CJO983283 CTK983279:CTK983283 DDG983279:DDG983283 DNC983279:DNC983283 DWY983279:DWY983283 EGU983279:EGU983283 EQQ983279:EQQ983283 FAM983279:FAM983283 FKI983279:FKI983283 FUE983279:FUE983283 GEA983279:GEA983283 GNW983279:GNW983283 GXS983279:GXS983283 HHO983279:HHO983283 HRK983279:HRK983283 IBG983279:IBG983283 ILC983279:ILC983283 IUY983279:IUY983283 JEU983279:JEU983283 JOQ983279:JOQ983283 JYM983279:JYM983283 KII983279:KII983283 KSE983279:KSE983283 LCA983279:LCA983283 LLW983279:LLW983283 LVS983279:LVS983283 MFO983279:MFO983283 MPK983279:MPK983283 MZG983279:MZG983283 NJC983279:NJC983283 NSY983279:NSY983283 OCU983279:OCU983283 OMQ983279:OMQ983283 OWM983279:OWM983283 PGI983279:PGI983283 PQE983279:PQE983283 QAA983279:QAA983283 QJW983279:QJW983283 QTS983279:QTS983283 RDO983279:RDO983283 RNK983279:RNK983283 RXG983279:RXG983283 SHC983279:SHC983283 SQY983279:SQY983283 TAU983279:TAU983283 TKQ983279:TKQ983283 TUM983279:TUM983283 UEI983279:UEI983283 UOE983279:UOE983283 UYA983279:UYA983283 VHW983279:VHW983283 VRS983279:VRS983283 WBO983279:WBO983283 WLK983279:WLK983283 WVG983279:WVG983283 A65781:A65784 IU65781:IU65784 SQ65781:SQ65784 ACM65781:ACM65784 AMI65781:AMI65784 AWE65781:AWE65784 BGA65781:BGA65784 BPW65781:BPW65784 BZS65781:BZS65784 CJO65781:CJO65784 CTK65781:CTK65784 DDG65781:DDG65784 DNC65781:DNC65784 DWY65781:DWY65784 EGU65781:EGU65784 EQQ65781:EQQ65784 FAM65781:FAM65784 FKI65781:FKI65784 FUE65781:FUE65784 GEA65781:GEA65784 GNW65781:GNW65784 GXS65781:GXS65784 HHO65781:HHO65784 HRK65781:HRK65784 IBG65781:IBG65784 ILC65781:ILC65784 IUY65781:IUY65784 JEU65781:JEU65784 JOQ65781:JOQ65784 JYM65781:JYM65784 KII65781:KII65784 KSE65781:KSE65784 LCA65781:LCA65784 LLW65781:LLW65784 LVS65781:LVS65784 MFO65781:MFO65784 MPK65781:MPK65784 MZG65781:MZG65784 NJC65781:NJC65784 NSY65781:NSY65784 OCU65781:OCU65784 OMQ65781:OMQ65784 OWM65781:OWM65784 PGI65781:PGI65784 PQE65781:PQE65784 QAA65781:QAA65784 QJW65781:QJW65784 QTS65781:QTS65784 RDO65781:RDO65784 RNK65781:RNK65784 RXG65781:RXG65784 SHC65781:SHC65784 SQY65781:SQY65784 TAU65781:TAU65784 TKQ65781:TKQ65784 TUM65781:TUM65784 UEI65781:UEI65784 UOE65781:UOE65784 UYA65781:UYA65784 VHW65781:VHW65784 VRS65781:VRS65784 WBO65781:WBO65784 WLK65781:WLK65784 WVG65781:WVG65784 A131317:A131320 IU131317:IU131320 SQ131317:SQ131320 ACM131317:ACM131320 AMI131317:AMI131320 AWE131317:AWE131320 BGA131317:BGA131320 BPW131317:BPW131320 BZS131317:BZS131320 CJO131317:CJO131320 CTK131317:CTK131320 DDG131317:DDG131320 DNC131317:DNC131320 DWY131317:DWY131320 EGU131317:EGU131320 EQQ131317:EQQ131320 FAM131317:FAM131320 FKI131317:FKI131320 FUE131317:FUE131320 GEA131317:GEA131320 GNW131317:GNW131320 GXS131317:GXS131320 HHO131317:HHO131320 HRK131317:HRK131320 IBG131317:IBG131320 ILC131317:ILC131320 IUY131317:IUY131320 JEU131317:JEU131320 JOQ131317:JOQ131320 JYM131317:JYM131320 KII131317:KII131320 KSE131317:KSE131320 LCA131317:LCA131320 LLW131317:LLW131320 LVS131317:LVS131320 MFO131317:MFO131320 MPK131317:MPK131320 MZG131317:MZG131320 NJC131317:NJC131320 NSY131317:NSY131320 OCU131317:OCU131320 OMQ131317:OMQ131320 OWM131317:OWM131320 PGI131317:PGI131320 PQE131317:PQE131320 QAA131317:QAA131320 QJW131317:QJW131320 QTS131317:QTS131320 RDO131317:RDO131320 RNK131317:RNK131320 RXG131317:RXG131320 SHC131317:SHC131320 SQY131317:SQY131320 TAU131317:TAU131320 TKQ131317:TKQ131320 TUM131317:TUM131320 UEI131317:UEI131320 UOE131317:UOE131320 UYA131317:UYA131320 VHW131317:VHW131320 VRS131317:VRS131320 WBO131317:WBO131320 WLK131317:WLK131320 WVG131317:WVG131320 A196853:A196856 IU196853:IU196856 SQ196853:SQ196856 ACM196853:ACM196856 AMI196853:AMI196856 AWE196853:AWE196856 BGA196853:BGA196856 BPW196853:BPW196856 BZS196853:BZS196856 CJO196853:CJO196856 CTK196853:CTK196856 DDG196853:DDG196856 DNC196853:DNC196856 DWY196853:DWY196856 EGU196853:EGU196856 EQQ196853:EQQ196856 FAM196853:FAM196856 FKI196853:FKI196856 FUE196853:FUE196856 GEA196853:GEA196856 GNW196853:GNW196856 GXS196853:GXS196856 HHO196853:HHO196856 HRK196853:HRK196856 IBG196853:IBG196856 ILC196853:ILC196856 IUY196853:IUY196856 JEU196853:JEU196856 JOQ196853:JOQ196856 JYM196853:JYM196856 KII196853:KII196856 KSE196853:KSE196856 LCA196853:LCA196856 LLW196853:LLW196856 LVS196853:LVS196856 MFO196853:MFO196856 MPK196853:MPK196856 MZG196853:MZG196856 NJC196853:NJC196856 NSY196853:NSY196856 OCU196853:OCU196856 OMQ196853:OMQ196856 OWM196853:OWM196856 PGI196853:PGI196856 PQE196853:PQE196856 QAA196853:QAA196856 QJW196853:QJW196856 QTS196853:QTS196856 RDO196853:RDO196856 RNK196853:RNK196856 RXG196853:RXG196856 SHC196853:SHC196856 SQY196853:SQY196856 TAU196853:TAU196856 TKQ196853:TKQ196856 TUM196853:TUM196856 UEI196853:UEI196856 UOE196853:UOE196856 UYA196853:UYA196856 VHW196853:VHW196856 VRS196853:VRS196856 WBO196853:WBO196856 WLK196853:WLK196856 WVG196853:WVG196856 A262389:A262392 IU262389:IU262392 SQ262389:SQ262392 ACM262389:ACM262392 AMI262389:AMI262392 AWE262389:AWE262392 BGA262389:BGA262392 BPW262389:BPW262392 BZS262389:BZS262392 CJO262389:CJO262392 CTK262389:CTK262392 DDG262389:DDG262392 DNC262389:DNC262392 DWY262389:DWY262392 EGU262389:EGU262392 EQQ262389:EQQ262392 FAM262389:FAM262392 FKI262389:FKI262392 FUE262389:FUE262392 GEA262389:GEA262392 GNW262389:GNW262392 GXS262389:GXS262392 HHO262389:HHO262392 HRK262389:HRK262392 IBG262389:IBG262392 ILC262389:ILC262392 IUY262389:IUY262392 JEU262389:JEU262392 JOQ262389:JOQ262392 JYM262389:JYM262392 KII262389:KII262392 KSE262389:KSE262392 LCA262389:LCA262392 LLW262389:LLW262392 LVS262389:LVS262392 MFO262389:MFO262392 MPK262389:MPK262392 MZG262389:MZG262392 NJC262389:NJC262392 NSY262389:NSY262392 OCU262389:OCU262392 OMQ262389:OMQ262392 OWM262389:OWM262392 PGI262389:PGI262392 PQE262389:PQE262392 QAA262389:QAA262392 QJW262389:QJW262392 QTS262389:QTS262392 RDO262389:RDO262392 RNK262389:RNK262392 RXG262389:RXG262392 SHC262389:SHC262392 SQY262389:SQY262392 TAU262389:TAU262392 TKQ262389:TKQ262392 TUM262389:TUM262392 UEI262389:UEI262392 UOE262389:UOE262392 UYA262389:UYA262392 VHW262389:VHW262392 VRS262389:VRS262392 WBO262389:WBO262392 WLK262389:WLK262392 WVG262389:WVG262392 A327925:A327928 IU327925:IU327928 SQ327925:SQ327928 ACM327925:ACM327928 AMI327925:AMI327928 AWE327925:AWE327928 BGA327925:BGA327928 BPW327925:BPW327928 BZS327925:BZS327928 CJO327925:CJO327928 CTK327925:CTK327928 DDG327925:DDG327928 DNC327925:DNC327928 DWY327925:DWY327928 EGU327925:EGU327928 EQQ327925:EQQ327928 FAM327925:FAM327928 FKI327925:FKI327928 FUE327925:FUE327928 GEA327925:GEA327928 GNW327925:GNW327928 GXS327925:GXS327928 HHO327925:HHO327928 HRK327925:HRK327928 IBG327925:IBG327928 ILC327925:ILC327928 IUY327925:IUY327928 JEU327925:JEU327928 JOQ327925:JOQ327928 JYM327925:JYM327928 KII327925:KII327928 KSE327925:KSE327928 LCA327925:LCA327928 LLW327925:LLW327928 LVS327925:LVS327928 MFO327925:MFO327928 MPK327925:MPK327928 MZG327925:MZG327928 NJC327925:NJC327928 NSY327925:NSY327928 OCU327925:OCU327928 OMQ327925:OMQ327928 OWM327925:OWM327928 PGI327925:PGI327928 PQE327925:PQE327928 QAA327925:QAA327928 QJW327925:QJW327928 QTS327925:QTS327928 RDO327925:RDO327928 RNK327925:RNK327928 RXG327925:RXG327928 SHC327925:SHC327928 SQY327925:SQY327928 TAU327925:TAU327928 TKQ327925:TKQ327928 TUM327925:TUM327928 UEI327925:UEI327928 UOE327925:UOE327928 UYA327925:UYA327928 VHW327925:VHW327928 VRS327925:VRS327928 WBO327925:WBO327928 WLK327925:WLK327928 WVG327925:WVG327928 A393461:A393464 IU393461:IU393464 SQ393461:SQ393464 ACM393461:ACM393464 AMI393461:AMI393464 AWE393461:AWE393464 BGA393461:BGA393464 BPW393461:BPW393464 BZS393461:BZS393464 CJO393461:CJO393464 CTK393461:CTK393464 DDG393461:DDG393464 DNC393461:DNC393464 DWY393461:DWY393464 EGU393461:EGU393464 EQQ393461:EQQ393464 FAM393461:FAM393464 FKI393461:FKI393464 FUE393461:FUE393464 GEA393461:GEA393464 GNW393461:GNW393464 GXS393461:GXS393464 HHO393461:HHO393464 HRK393461:HRK393464 IBG393461:IBG393464 ILC393461:ILC393464 IUY393461:IUY393464 JEU393461:JEU393464 JOQ393461:JOQ393464 JYM393461:JYM393464 KII393461:KII393464 KSE393461:KSE393464 LCA393461:LCA393464 LLW393461:LLW393464 LVS393461:LVS393464 MFO393461:MFO393464 MPK393461:MPK393464 MZG393461:MZG393464 NJC393461:NJC393464 NSY393461:NSY393464 OCU393461:OCU393464 OMQ393461:OMQ393464 OWM393461:OWM393464 PGI393461:PGI393464 PQE393461:PQE393464 QAA393461:QAA393464 QJW393461:QJW393464 QTS393461:QTS393464 RDO393461:RDO393464 RNK393461:RNK393464 RXG393461:RXG393464 SHC393461:SHC393464 SQY393461:SQY393464 TAU393461:TAU393464 TKQ393461:TKQ393464 TUM393461:TUM393464 UEI393461:UEI393464 UOE393461:UOE393464 UYA393461:UYA393464 VHW393461:VHW393464 VRS393461:VRS393464 WBO393461:WBO393464 WLK393461:WLK393464 WVG393461:WVG393464 A458997:A459000 IU458997:IU459000 SQ458997:SQ459000 ACM458997:ACM459000 AMI458997:AMI459000 AWE458997:AWE459000 BGA458997:BGA459000 BPW458997:BPW459000 BZS458997:BZS459000 CJO458997:CJO459000 CTK458997:CTK459000 DDG458997:DDG459000 DNC458997:DNC459000 DWY458997:DWY459000 EGU458997:EGU459000 EQQ458997:EQQ459000 FAM458997:FAM459000 FKI458997:FKI459000 FUE458997:FUE459000 GEA458997:GEA459000 GNW458997:GNW459000 GXS458997:GXS459000 HHO458997:HHO459000 HRK458997:HRK459000 IBG458997:IBG459000 ILC458997:ILC459000 IUY458997:IUY459000 JEU458997:JEU459000 JOQ458997:JOQ459000 JYM458997:JYM459000 KII458997:KII459000 KSE458997:KSE459000 LCA458997:LCA459000 LLW458997:LLW459000 LVS458997:LVS459000 MFO458997:MFO459000 MPK458997:MPK459000 MZG458997:MZG459000 NJC458997:NJC459000 NSY458997:NSY459000 OCU458997:OCU459000 OMQ458997:OMQ459000 OWM458997:OWM459000 PGI458997:PGI459000 PQE458997:PQE459000 QAA458997:QAA459000 QJW458997:QJW459000 QTS458997:QTS459000 RDO458997:RDO459000 RNK458997:RNK459000 RXG458997:RXG459000 SHC458997:SHC459000 SQY458997:SQY459000 TAU458997:TAU459000 TKQ458997:TKQ459000 TUM458997:TUM459000 UEI458997:UEI459000 UOE458997:UOE459000 UYA458997:UYA459000 VHW458997:VHW459000 VRS458997:VRS459000 WBO458997:WBO459000 WLK458997:WLK459000 WVG458997:WVG459000 A524533:A524536 IU524533:IU524536 SQ524533:SQ524536 ACM524533:ACM524536 AMI524533:AMI524536 AWE524533:AWE524536 BGA524533:BGA524536 BPW524533:BPW524536 BZS524533:BZS524536 CJO524533:CJO524536 CTK524533:CTK524536 DDG524533:DDG524536 DNC524533:DNC524536 DWY524533:DWY524536 EGU524533:EGU524536 EQQ524533:EQQ524536 FAM524533:FAM524536 FKI524533:FKI524536 FUE524533:FUE524536 GEA524533:GEA524536 GNW524533:GNW524536 GXS524533:GXS524536 HHO524533:HHO524536 HRK524533:HRK524536 IBG524533:IBG524536 ILC524533:ILC524536 IUY524533:IUY524536 JEU524533:JEU524536 JOQ524533:JOQ524536 JYM524533:JYM524536 KII524533:KII524536 KSE524533:KSE524536 LCA524533:LCA524536 LLW524533:LLW524536 LVS524533:LVS524536 MFO524533:MFO524536 MPK524533:MPK524536 MZG524533:MZG524536 NJC524533:NJC524536 NSY524533:NSY524536 OCU524533:OCU524536 OMQ524533:OMQ524536 OWM524533:OWM524536 PGI524533:PGI524536 PQE524533:PQE524536 QAA524533:QAA524536 QJW524533:QJW524536 QTS524533:QTS524536 RDO524533:RDO524536 RNK524533:RNK524536 RXG524533:RXG524536 SHC524533:SHC524536 SQY524533:SQY524536 TAU524533:TAU524536 TKQ524533:TKQ524536 TUM524533:TUM524536 UEI524533:UEI524536 UOE524533:UOE524536 UYA524533:UYA524536 VHW524533:VHW524536 VRS524533:VRS524536 WBO524533:WBO524536 WLK524533:WLK524536 WVG524533:WVG524536 A590069:A590072 IU590069:IU590072 SQ590069:SQ590072 ACM590069:ACM590072 AMI590069:AMI590072 AWE590069:AWE590072 BGA590069:BGA590072 BPW590069:BPW590072 BZS590069:BZS590072 CJO590069:CJO590072 CTK590069:CTK590072 DDG590069:DDG590072 DNC590069:DNC590072 DWY590069:DWY590072 EGU590069:EGU590072 EQQ590069:EQQ590072 FAM590069:FAM590072 FKI590069:FKI590072 FUE590069:FUE590072 GEA590069:GEA590072 GNW590069:GNW590072 GXS590069:GXS590072 HHO590069:HHO590072 HRK590069:HRK590072 IBG590069:IBG590072 ILC590069:ILC590072 IUY590069:IUY590072 JEU590069:JEU590072 JOQ590069:JOQ590072 JYM590069:JYM590072 KII590069:KII590072 KSE590069:KSE590072 LCA590069:LCA590072 LLW590069:LLW590072 LVS590069:LVS590072 MFO590069:MFO590072 MPK590069:MPK590072 MZG590069:MZG590072 NJC590069:NJC590072 NSY590069:NSY590072 OCU590069:OCU590072 OMQ590069:OMQ590072 OWM590069:OWM590072 PGI590069:PGI590072 PQE590069:PQE590072 QAA590069:QAA590072 QJW590069:QJW590072 QTS590069:QTS590072 RDO590069:RDO590072 RNK590069:RNK590072 RXG590069:RXG590072 SHC590069:SHC590072 SQY590069:SQY590072 TAU590069:TAU590072 TKQ590069:TKQ590072 TUM590069:TUM590072 UEI590069:UEI590072 UOE590069:UOE590072 UYA590069:UYA590072 VHW590069:VHW590072 VRS590069:VRS590072 WBO590069:WBO590072 WLK590069:WLK590072 WVG590069:WVG590072 A655605:A655608 IU655605:IU655608 SQ655605:SQ655608 ACM655605:ACM655608 AMI655605:AMI655608 AWE655605:AWE655608 BGA655605:BGA655608 BPW655605:BPW655608 BZS655605:BZS655608 CJO655605:CJO655608 CTK655605:CTK655608 DDG655605:DDG655608 DNC655605:DNC655608 DWY655605:DWY655608 EGU655605:EGU655608 EQQ655605:EQQ655608 FAM655605:FAM655608 FKI655605:FKI655608 FUE655605:FUE655608 GEA655605:GEA655608 GNW655605:GNW655608 GXS655605:GXS655608 HHO655605:HHO655608 HRK655605:HRK655608 IBG655605:IBG655608 ILC655605:ILC655608 IUY655605:IUY655608 JEU655605:JEU655608 JOQ655605:JOQ655608 JYM655605:JYM655608 KII655605:KII655608 KSE655605:KSE655608 LCA655605:LCA655608 LLW655605:LLW655608 LVS655605:LVS655608 MFO655605:MFO655608 MPK655605:MPK655608 MZG655605:MZG655608 NJC655605:NJC655608 NSY655605:NSY655608 OCU655605:OCU655608 OMQ655605:OMQ655608 OWM655605:OWM655608 PGI655605:PGI655608 PQE655605:PQE655608 QAA655605:QAA655608 QJW655605:QJW655608 QTS655605:QTS655608 RDO655605:RDO655608 RNK655605:RNK655608 RXG655605:RXG655608 SHC655605:SHC655608 SQY655605:SQY655608 TAU655605:TAU655608 TKQ655605:TKQ655608 TUM655605:TUM655608 UEI655605:UEI655608 UOE655605:UOE655608 UYA655605:UYA655608 VHW655605:VHW655608 VRS655605:VRS655608 WBO655605:WBO655608 WLK655605:WLK655608 WVG655605:WVG655608 A721141:A721144 IU721141:IU721144 SQ721141:SQ721144 ACM721141:ACM721144 AMI721141:AMI721144 AWE721141:AWE721144 BGA721141:BGA721144 BPW721141:BPW721144 BZS721141:BZS721144 CJO721141:CJO721144 CTK721141:CTK721144 DDG721141:DDG721144 DNC721141:DNC721144 DWY721141:DWY721144 EGU721141:EGU721144 EQQ721141:EQQ721144 FAM721141:FAM721144 FKI721141:FKI721144 FUE721141:FUE721144 GEA721141:GEA721144 GNW721141:GNW721144 GXS721141:GXS721144 HHO721141:HHO721144 HRK721141:HRK721144 IBG721141:IBG721144 ILC721141:ILC721144 IUY721141:IUY721144 JEU721141:JEU721144 JOQ721141:JOQ721144 JYM721141:JYM721144 KII721141:KII721144 KSE721141:KSE721144 LCA721141:LCA721144 LLW721141:LLW721144 LVS721141:LVS721144 MFO721141:MFO721144 MPK721141:MPK721144 MZG721141:MZG721144 NJC721141:NJC721144 NSY721141:NSY721144 OCU721141:OCU721144 OMQ721141:OMQ721144 OWM721141:OWM721144 PGI721141:PGI721144 PQE721141:PQE721144 QAA721141:QAA721144 QJW721141:QJW721144 QTS721141:QTS721144 RDO721141:RDO721144 RNK721141:RNK721144 RXG721141:RXG721144 SHC721141:SHC721144 SQY721141:SQY721144 TAU721141:TAU721144 TKQ721141:TKQ721144 TUM721141:TUM721144 UEI721141:UEI721144 UOE721141:UOE721144 UYA721141:UYA721144 VHW721141:VHW721144 VRS721141:VRS721144 WBO721141:WBO721144 WLK721141:WLK721144 WVG721141:WVG721144 A786677:A786680 IU786677:IU786680 SQ786677:SQ786680 ACM786677:ACM786680 AMI786677:AMI786680 AWE786677:AWE786680 BGA786677:BGA786680 BPW786677:BPW786680 BZS786677:BZS786680 CJO786677:CJO786680 CTK786677:CTK786680 DDG786677:DDG786680 DNC786677:DNC786680 DWY786677:DWY786680 EGU786677:EGU786680 EQQ786677:EQQ786680 FAM786677:FAM786680 FKI786677:FKI786680 FUE786677:FUE786680 GEA786677:GEA786680 GNW786677:GNW786680 GXS786677:GXS786680 HHO786677:HHO786680 HRK786677:HRK786680 IBG786677:IBG786680 ILC786677:ILC786680 IUY786677:IUY786680 JEU786677:JEU786680 JOQ786677:JOQ786680 JYM786677:JYM786680 KII786677:KII786680 KSE786677:KSE786680 LCA786677:LCA786680 LLW786677:LLW786680 LVS786677:LVS786680 MFO786677:MFO786680 MPK786677:MPK786680 MZG786677:MZG786680 NJC786677:NJC786680 NSY786677:NSY786680 OCU786677:OCU786680 OMQ786677:OMQ786680 OWM786677:OWM786680 PGI786677:PGI786680 PQE786677:PQE786680 QAA786677:QAA786680 QJW786677:QJW786680 QTS786677:QTS786680 RDO786677:RDO786680 RNK786677:RNK786680 RXG786677:RXG786680 SHC786677:SHC786680 SQY786677:SQY786680 TAU786677:TAU786680 TKQ786677:TKQ786680 TUM786677:TUM786680 UEI786677:UEI786680 UOE786677:UOE786680 UYA786677:UYA786680 VHW786677:VHW786680 VRS786677:VRS786680 WBO786677:WBO786680 WLK786677:WLK786680 WVG786677:WVG786680 A852213:A852216 IU852213:IU852216 SQ852213:SQ852216 ACM852213:ACM852216 AMI852213:AMI852216 AWE852213:AWE852216 BGA852213:BGA852216 BPW852213:BPW852216 BZS852213:BZS852216 CJO852213:CJO852216 CTK852213:CTK852216 DDG852213:DDG852216 DNC852213:DNC852216 DWY852213:DWY852216 EGU852213:EGU852216 EQQ852213:EQQ852216 FAM852213:FAM852216 FKI852213:FKI852216 FUE852213:FUE852216 GEA852213:GEA852216 GNW852213:GNW852216 GXS852213:GXS852216 HHO852213:HHO852216 HRK852213:HRK852216 IBG852213:IBG852216 ILC852213:ILC852216 IUY852213:IUY852216 JEU852213:JEU852216 JOQ852213:JOQ852216 JYM852213:JYM852216 KII852213:KII852216 KSE852213:KSE852216 LCA852213:LCA852216 LLW852213:LLW852216 LVS852213:LVS852216 MFO852213:MFO852216 MPK852213:MPK852216 MZG852213:MZG852216 NJC852213:NJC852216 NSY852213:NSY852216 OCU852213:OCU852216 OMQ852213:OMQ852216 OWM852213:OWM852216 PGI852213:PGI852216 PQE852213:PQE852216 QAA852213:QAA852216 QJW852213:QJW852216 QTS852213:QTS852216 RDO852213:RDO852216 RNK852213:RNK852216 RXG852213:RXG852216 SHC852213:SHC852216 SQY852213:SQY852216 TAU852213:TAU852216 TKQ852213:TKQ852216 TUM852213:TUM852216 UEI852213:UEI852216 UOE852213:UOE852216 UYA852213:UYA852216 VHW852213:VHW852216 VRS852213:VRS852216 WBO852213:WBO852216 WLK852213:WLK852216 WVG852213:WVG852216 A917749:A917752 IU917749:IU917752 SQ917749:SQ917752 ACM917749:ACM917752 AMI917749:AMI917752 AWE917749:AWE917752 BGA917749:BGA917752 BPW917749:BPW917752 BZS917749:BZS917752 CJO917749:CJO917752 CTK917749:CTK917752 DDG917749:DDG917752 DNC917749:DNC917752 DWY917749:DWY917752 EGU917749:EGU917752 EQQ917749:EQQ917752 FAM917749:FAM917752 FKI917749:FKI917752 FUE917749:FUE917752 GEA917749:GEA917752 GNW917749:GNW917752 GXS917749:GXS917752 HHO917749:HHO917752 HRK917749:HRK917752 IBG917749:IBG917752 ILC917749:ILC917752 IUY917749:IUY917752 JEU917749:JEU917752 JOQ917749:JOQ917752 JYM917749:JYM917752 KII917749:KII917752 KSE917749:KSE917752 LCA917749:LCA917752 LLW917749:LLW917752 LVS917749:LVS917752 MFO917749:MFO917752 MPK917749:MPK917752 MZG917749:MZG917752 NJC917749:NJC917752 NSY917749:NSY917752 OCU917749:OCU917752 OMQ917749:OMQ917752 OWM917749:OWM917752 PGI917749:PGI917752 PQE917749:PQE917752 QAA917749:QAA917752 QJW917749:QJW917752 QTS917749:QTS917752 RDO917749:RDO917752 RNK917749:RNK917752 RXG917749:RXG917752 SHC917749:SHC917752 SQY917749:SQY917752 TAU917749:TAU917752 TKQ917749:TKQ917752 TUM917749:TUM917752 UEI917749:UEI917752 UOE917749:UOE917752 UYA917749:UYA917752 VHW917749:VHW917752 VRS917749:VRS917752 WBO917749:WBO917752 WLK917749:WLK917752 WVG917749:WVG917752 A983285:A983288 IU983285:IU983288 SQ983285:SQ983288 ACM983285:ACM983288 AMI983285:AMI983288 AWE983285:AWE983288 BGA983285:BGA983288 BPW983285:BPW983288 BZS983285:BZS983288 CJO983285:CJO983288 CTK983285:CTK983288 DDG983285:DDG983288 DNC983285:DNC983288 DWY983285:DWY983288 EGU983285:EGU983288 EQQ983285:EQQ983288 FAM983285:FAM983288 FKI983285:FKI983288 FUE983285:FUE983288 GEA983285:GEA983288 GNW983285:GNW983288 GXS983285:GXS983288 HHO983285:HHO983288 HRK983285:HRK983288 IBG983285:IBG983288 ILC983285:ILC983288 IUY983285:IUY983288 JEU983285:JEU983288 JOQ983285:JOQ983288 JYM983285:JYM983288 KII983285:KII983288 KSE983285:KSE983288 LCA983285:LCA983288 LLW983285:LLW983288 LVS983285:LVS983288 MFO983285:MFO983288 MPK983285:MPK983288 MZG983285:MZG983288 NJC983285:NJC983288 NSY983285:NSY983288 OCU983285:OCU983288 OMQ983285:OMQ983288 OWM983285:OWM983288 PGI983285:PGI983288 PQE983285:PQE983288 QAA983285:QAA983288 QJW983285:QJW983288 QTS983285:QTS983288 RDO983285:RDO983288 RNK983285:RNK983288 RXG983285:RXG983288 SHC983285:SHC983288 SQY983285:SQY983288 TAU983285:TAU983288 TKQ983285:TKQ983288 TUM983285:TUM983288 UEI983285:UEI983288 UOE983285:UOE983288 UYA983285:UYA983288 VHW983285:VHW983288 VRS983285:VRS983288 WBO983285:WBO983288 WLK983285:WLK983288 WVG983285:WVG983288 A65787:A65788 IU65787:IU65788 SQ65787:SQ65788 ACM65787:ACM65788 AMI65787:AMI65788 AWE65787:AWE65788 BGA65787:BGA65788 BPW65787:BPW65788 BZS65787:BZS65788 CJO65787:CJO65788 CTK65787:CTK65788 DDG65787:DDG65788 DNC65787:DNC65788 DWY65787:DWY65788 EGU65787:EGU65788 EQQ65787:EQQ65788 FAM65787:FAM65788 FKI65787:FKI65788 FUE65787:FUE65788 GEA65787:GEA65788 GNW65787:GNW65788 GXS65787:GXS65788 HHO65787:HHO65788 HRK65787:HRK65788 IBG65787:IBG65788 ILC65787:ILC65788 IUY65787:IUY65788 JEU65787:JEU65788 JOQ65787:JOQ65788 JYM65787:JYM65788 KII65787:KII65788 KSE65787:KSE65788 LCA65787:LCA65788 LLW65787:LLW65788 LVS65787:LVS65788 MFO65787:MFO65788 MPK65787:MPK65788 MZG65787:MZG65788 NJC65787:NJC65788 NSY65787:NSY65788 OCU65787:OCU65788 OMQ65787:OMQ65788 OWM65787:OWM65788 PGI65787:PGI65788 PQE65787:PQE65788 QAA65787:QAA65788 QJW65787:QJW65788 QTS65787:QTS65788 RDO65787:RDO65788 RNK65787:RNK65788 RXG65787:RXG65788 SHC65787:SHC65788 SQY65787:SQY65788 TAU65787:TAU65788 TKQ65787:TKQ65788 TUM65787:TUM65788 UEI65787:UEI65788 UOE65787:UOE65788 UYA65787:UYA65788 VHW65787:VHW65788 VRS65787:VRS65788 WBO65787:WBO65788 WLK65787:WLK65788 WVG65787:WVG65788 A131323:A131324 IU131323:IU131324 SQ131323:SQ131324 ACM131323:ACM131324 AMI131323:AMI131324 AWE131323:AWE131324 BGA131323:BGA131324 BPW131323:BPW131324 BZS131323:BZS131324 CJO131323:CJO131324 CTK131323:CTK131324 DDG131323:DDG131324 DNC131323:DNC131324 DWY131323:DWY131324 EGU131323:EGU131324 EQQ131323:EQQ131324 FAM131323:FAM131324 FKI131323:FKI131324 FUE131323:FUE131324 GEA131323:GEA131324 GNW131323:GNW131324 GXS131323:GXS131324 HHO131323:HHO131324 HRK131323:HRK131324 IBG131323:IBG131324 ILC131323:ILC131324 IUY131323:IUY131324 JEU131323:JEU131324 JOQ131323:JOQ131324 JYM131323:JYM131324 KII131323:KII131324 KSE131323:KSE131324 LCA131323:LCA131324 LLW131323:LLW131324 LVS131323:LVS131324 MFO131323:MFO131324 MPK131323:MPK131324 MZG131323:MZG131324 NJC131323:NJC131324 NSY131323:NSY131324 OCU131323:OCU131324 OMQ131323:OMQ131324 OWM131323:OWM131324 PGI131323:PGI131324 PQE131323:PQE131324 QAA131323:QAA131324 QJW131323:QJW131324 QTS131323:QTS131324 RDO131323:RDO131324 RNK131323:RNK131324 RXG131323:RXG131324 SHC131323:SHC131324 SQY131323:SQY131324 TAU131323:TAU131324 TKQ131323:TKQ131324 TUM131323:TUM131324 UEI131323:UEI131324 UOE131323:UOE131324 UYA131323:UYA131324 VHW131323:VHW131324 VRS131323:VRS131324 WBO131323:WBO131324 WLK131323:WLK131324 WVG131323:WVG131324 A196859:A196860 IU196859:IU196860 SQ196859:SQ196860 ACM196859:ACM196860 AMI196859:AMI196860 AWE196859:AWE196860 BGA196859:BGA196860 BPW196859:BPW196860 BZS196859:BZS196860 CJO196859:CJO196860 CTK196859:CTK196860 DDG196859:DDG196860 DNC196859:DNC196860 DWY196859:DWY196860 EGU196859:EGU196860 EQQ196859:EQQ196860 FAM196859:FAM196860 FKI196859:FKI196860 FUE196859:FUE196860 GEA196859:GEA196860 GNW196859:GNW196860 GXS196859:GXS196860 HHO196859:HHO196860 HRK196859:HRK196860 IBG196859:IBG196860 ILC196859:ILC196860 IUY196859:IUY196860 JEU196859:JEU196860 JOQ196859:JOQ196860 JYM196859:JYM196860 KII196859:KII196860 KSE196859:KSE196860 LCA196859:LCA196860 LLW196859:LLW196860 LVS196859:LVS196860 MFO196859:MFO196860 MPK196859:MPK196860 MZG196859:MZG196860 NJC196859:NJC196860 NSY196859:NSY196860 OCU196859:OCU196860 OMQ196859:OMQ196860 OWM196859:OWM196860 PGI196859:PGI196860 PQE196859:PQE196860 QAA196859:QAA196860 QJW196859:QJW196860 QTS196859:QTS196860 RDO196859:RDO196860 RNK196859:RNK196860 RXG196859:RXG196860 SHC196859:SHC196860 SQY196859:SQY196860 TAU196859:TAU196860 TKQ196859:TKQ196860 TUM196859:TUM196860 UEI196859:UEI196860 UOE196859:UOE196860 UYA196859:UYA196860 VHW196859:VHW196860 VRS196859:VRS196860 WBO196859:WBO196860 WLK196859:WLK196860 WVG196859:WVG196860 A262395:A262396 IU262395:IU262396 SQ262395:SQ262396 ACM262395:ACM262396 AMI262395:AMI262396 AWE262395:AWE262396 BGA262395:BGA262396 BPW262395:BPW262396 BZS262395:BZS262396 CJO262395:CJO262396 CTK262395:CTK262396 DDG262395:DDG262396 DNC262395:DNC262396 DWY262395:DWY262396 EGU262395:EGU262396 EQQ262395:EQQ262396 FAM262395:FAM262396 FKI262395:FKI262396 FUE262395:FUE262396 GEA262395:GEA262396 GNW262395:GNW262396 GXS262395:GXS262396 HHO262395:HHO262396 HRK262395:HRK262396 IBG262395:IBG262396 ILC262395:ILC262396 IUY262395:IUY262396 JEU262395:JEU262396 JOQ262395:JOQ262396 JYM262395:JYM262396 KII262395:KII262396 KSE262395:KSE262396 LCA262395:LCA262396 LLW262395:LLW262396 LVS262395:LVS262396 MFO262395:MFO262396 MPK262395:MPK262396 MZG262395:MZG262396 NJC262395:NJC262396 NSY262395:NSY262396 OCU262395:OCU262396 OMQ262395:OMQ262396 OWM262395:OWM262396 PGI262395:PGI262396 PQE262395:PQE262396 QAA262395:QAA262396 QJW262395:QJW262396 QTS262395:QTS262396 RDO262395:RDO262396 RNK262395:RNK262396 RXG262395:RXG262396 SHC262395:SHC262396 SQY262395:SQY262396 TAU262395:TAU262396 TKQ262395:TKQ262396 TUM262395:TUM262396 UEI262395:UEI262396 UOE262395:UOE262396 UYA262395:UYA262396 VHW262395:VHW262396 VRS262395:VRS262396 WBO262395:WBO262396 WLK262395:WLK262396 WVG262395:WVG262396 A327931:A327932 IU327931:IU327932 SQ327931:SQ327932 ACM327931:ACM327932 AMI327931:AMI327932 AWE327931:AWE327932 BGA327931:BGA327932 BPW327931:BPW327932 BZS327931:BZS327932 CJO327931:CJO327932 CTK327931:CTK327932 DDG327931:DDG327932 DNC327931:DNC327932 DWY327931:DWY327932 EGU327931:EGU327932 EQQ327931:EQQ327932 FAM327931:FAM327932 FKI327931:FKI327932 FUE327931:FUE327932 GEA327931:GEA327932 GNW327931:GNW327932 GXS327931:GXS327932 HHO327931:HHO327932 HRK327931:HRK327932 IBG327931:IBG327932 ILC327931:ILC327932 IUY327931:IUY327932 JEU327931:JEU327932 JOQ327931:JOQ327932 JYM327931:JYM327932 KII327931:KII327932 KSE327931:KSE327932 LCA327931:LCA327932 LLW327931:LLW327932 LVS327931:LVS327932 MFO327931:MFO327932 MPK327931:MPK327932 MZG327931:MZG327932 NJC327931:NJC327932 NSY327931:NSY327932 OCU327931:OCU327932 OMQ327931:OMQ327932 OWM327931:OWM327932 PGI327931:PGI327932 PQE327931:PQE327932 QAA327931:QAA327932 QJW327931:QJW327932 QTS327931:QTS327932 RDO327931:RDO327932 RNK327931:RNK327932 RXG327931:RXG327932 SHC327931:SHC327932 SQY327931:SQY327932 TAU327931:TAU327932 TKQ327931:TKQ327932 TUM327931:TUM327932 UEI327931:UEI327932 UOE327931:UOE327932 UYA327931:UYA327932 VHW327931:VHW327932 VRS327931:VRS327932 WBO327931:WBO327932 WLK327931:WLK327932 WVG327931:WVG327932 A393467:A393468 IU393467:IU393468 SQ393467:SQ393468 ACM393467:ACM393468 AMI393467:AMI393468 AWE393467:AWE393468 BGA393467:BGA393468 BPW393467:BPW393468 BZS393467:BZS393468 CJO393467:CJO393468 CTK393467:CTK393468 DDG393467:DDG393468 DNC393467:DNC393468 DWY393467:DWY393468 EGU393467:EGU393468 EQQ393467:EQQ393468 FAM393467:FAM393468 FKI393467:FKI393468 FUE393467:FUE393468 GEA393467:GEA393468 GNW393467:GNW393468 GXS393467:GXS393468 HHO393467:HHO393468 HRK393467:HRK393468 IBG393467:IBG393468 ILC393467:ILC393468 IUY393467:IUY393468 JEU393467:JEU393468 JOQ393467:JOQ393468 JYM393467:JYM393468 KII393467:KII393468 KSE393467:KSE393468 LCA393467:LCA393468 LLW393467:LLW393468 LVS393467:LVS393468 MFO393467:MFO393468 MPK393467:MPK393468 MZG393467:MZG393468 NJC393467:NJC393468 NSY393467:NSY393468 OCU393467:OCU393468 OMQ393467:OMQ393468 OWM393467:OWM393468 PGI393467:PGI393468 PQE393467:PQE393468 QAA393467:QAA393468 QJW393467:QJW393468 QTS393467:QTS393468 RDO393467:RDO393468 RNK393467:RNK393468 RXG393467:RXG393468 SHC393467:SHC393468 SQY393467:SQY393468 TAU393467:TAU393468 TKQ393467:TKQ393468 TUM393467:TUM393468 UEI393467:UEI393468 UOE393467:UOE393468 UYA393467:UYA393468 VHW393467:VHW393468 VRS393467:VRS393468 WBO393467:WBO393468 WLK393467:WLK393468 WVG393467:WVG393468 A459003:A459004 IU459003:IU459004 SQ459003:SQ459004 ACM459003:ACM459004 AMI459003:AMI459004 AWE459003:AWE459004 BGA459003:BGA459004 BPW459003:BPW459004 BZS459003:BZS459004 CJO459003:CJO459004 CTK459003:CTK459004 DDG459003:DDG459004 DNC459003:DNC459004 DWY459003:DWY459004 EGU459003:EGU459004 EQQ459003:EQQ459004 FAM459003:FAM459004 FKI459003:FKI459004 FUE459003:FUE459004 GEA459003:GEA459004 GNW459003:GNW459004 GXS459003:GXS459004 HHO459003:HHO459004 HRK459003:HRK459004 IBG459003:IBG459004 ILC459003:ILC459004 IUY459003:IUY459004 JEU459003:JEU459004 JOQ459003:JOQ459004 JYM459003:JYM459004 KII459003:KII459004 KSE459003:KSE459004 LCA459003:LCA459004 LLW459003:LLW459004 LVS459003:LVS459004 MFO459003:MFO459004 MPK459003:MPK459004 MZG459003:MZG459004 NJC459003:NJC459004 NSY459003:NSY459004 OCU459003:OCU459004 OMQ459003:OMQ459004 OWM459003:OWM459004 PGI459003:PGI459004 PQE459003:PQE459004 QAA459003:QAA459004 QJW459003:QJW459004 QTS459003:QTS459004 RDO459003:RDO459004 RNK459003:RNK459004 RXG459003:RXG459004 SHC459003:SHC459004 SQY459003:SQY459004 TAU459003:TAU459004 TKQ459003:TKQ459004 TUM459003:TUM459004 UEI459003:UEI459004 UOE459003:UOE459004 UYA459003:UYA459004 VHW459003:VHW459004 VRS459003:VRS459004 WBO459003:WBO459004 WLK459003:WLK459004 WVG459003:WVG459004 A524539:A524540 IU524539:IU524540 SQ524539:SQ524540 ACM524539:ACM524540 AMI524539:AMI524540 AWE524539:AWE524540 BGA524539:BGA524540 BPW524539:BPW524540 BZS524539:BZS524540 CJO524539:CJO524540 CTK524539:CTK524540 DDG524539:DDG524540 DNC524539:DNC524540 DWY524539:DWY524540 EGU524539:EGU524540 EQQ524539:EQQ524540 FAM524539:FAM524540 FKI524539:FKI524540 FUE524539:FUE524540 GEA524539:GEA524540 GNW524539:GNW524540 GXS524539:GXS524540 HHO524539:HHO524540 HRK524539:HRK524540 IBG524539:IBG524540 ILC524539:ILC524540 IUY524539:IUY524540 JEU524539:JEU524540 JOQ524539:JOQ524540 JYM524539:JYM524540 KII524539:KII524540 KSE524539:KSE524540 LCA524539:LCA524540 LLW524539:LLW524540 LVS524539:LVS524540 MFO524539:MFO524540 MPK524539:MPK524540 MZG524539:MZG524540 NJC524539:NJC524540 NSY524539:NSY524540 OCU524539:OCU524540 OMQ524539:OMQ524540 OWM524539:OWM524540 PGI524539:PGI524540 PQE524539:PQE524540 QAA524539:QAA524540 QJW524539:QJW524540 QTS524539:QTS524540 RDO524539:RDO524540 RNK524539:RNK524540 RXG524539:RXG524540 SHC524539:SHC524540 SQY524539:SQY524540 TAU524539:TAU524540 TKQ524539:TKQ524540 TUM524539:TUM524540 UEI524539:UEI524540 UOE524539:UOE524540 UYA524539:UYA524540 VHW524539:VHW524540 VRS524539:VRS524540 WBO524539:WBO524540 WLK524539:WLK524540 WVG524539:WVG524540 A590075:A590076 IU590075:IU590076 SQ590075:SQ590076 ACM590075:ACM590076 AMI590075:AMI590076 AWE590075:AWE590076 BGA590075:BGA590076 BPW590075:BPW590076 BZS590075:BZS590076 CJO590075:CJO590076 CTK590075:CTK590076 DDG590075:DDG590076 DNC590075:DNC590076 DWY590075:DWY590076 EGU590075:EGU590076 EQQ590075:EQQ590076 FAM590075:FAM590076 FKI590075:FKI590076 FUE590075:FUE590076 GEA590075:GEA590076 GNW590075:GNW590076 GXS590075:GXS590076 HHO590075:HHO590076 HRK590075:HRK590076 IBG590075:IBG590076 ILC590075:ILC590076 IUY590075:IUY590076 JEU590075:JEU590076 JOQ590075:JOQ590076 JYM590075:JYM590076 KII590075:KII590076 KSE590075:KSE590076 LCA590075:LCA590076 LLW590075:LLW590076 LVS590075:LVS590076 MFO590075:MFO590076 MPK590075:MPK590076 MZG590075:MZG590076 NJC590075:NJC590076 NSY590075:NSY590076 OCU590075:OCU590076 OMQ590075:OMQ590076 OWM590075:OWM590076 PGI590075:PGI590076 PQE590075:PQE590076 QAA590075:QAA590076 QJW590075:QJW590076 QTS590075:QTS590076 RDO590075:RDO590076 RNK590075:RNK590076 RXG590075:RXG590076 SHC590075:SHC590076 SQY590075:SQY590076 TAU590075:TAU590076 TKQ590075:TKQ590076 TUM590075:TUM590076 UEI590075:UEI590076 UOE590075:UOE590076 UYA590075:UYA590076 VHW590075:VHW590076 VRS590075:VRS590076 WBO590075:WBO590076 WLK590075:WLK590076 WVG590075:WVG590076 A655611:A655612 IU655611:IU655612 SQ655611:SQ655612 ACM655611:ACM655612 AMI655611:AMI655612 AWE655611:AWE655612 BGA655611:BGA655612 BPW655611:BPW655612 BZS655611:BZS655612 CJO655611:CJO655612 CTK655611:CTK655612 DDG655611:DDG655612 DNC655611:DNC655612 DWY655611:DWY655612 EGU655611:EGU655612 EQQ655611:EQQ655612 FAM655611:FAM655612 FKI655611:FKI655612 FUE655611:FUE655612 GEA655611:GEA655612 GNW655611:GNW655612 GXS655611:GXS655612 HHO655611:HHO655612 HRK655611:HRK655612 IBG655611:IBG655612 ILC655611:ILC655612 IUY655611:IUY655612 JEU655611:JEU655612 JOQ655611:JOQ655612 JYM655611:JYM655612 KII655611:KII655612 KSE655611:KSE655612 LCA655611:LCA655612 LLW655611:LLW655612 LVS655611:LVS655612 MFO655611:MFO655612 MPK655611:MPK655612 MZG655611:MZG655612 NJC655611:NJC655612 NSY655611:NSY655612 OCU655611:OCU655612 OMQ655611:OMQ655612 OWM655611:OWM655612 PGI655611:PGI655612 PQE655611:PQE655612 QAA655611:QAA655612 QJW655611:QJW655612 QTS655611:QTS655612 RDO655611:RDO655612 RNK655611:RNK655612 RXG655611:RXG655612 SHC655611:SHC655612 SQY655611:SQY655612 TAU655611:TAU655612 TKQ655611:TKQ655612 TUM655611:TUM655612 UEI655611:UEI655612 UOE655611:UOE655612 UYA655611:UYA655612 VHW655611:VHW655612 VRS655611:VRS655612 WBO655611:WBO655612 WLK655611:WLK655612 WVG655611:WVG655612 A721147:A721148 IU721147:IU721148 SQ721147:SQ721148 ACM721147:ACM721148 AMI721147:AMI721148 AWE721147:AWE721148 BGA721147:BGA721148 BPW721147:BPW721148 BZS721147:BZS721148 CJO721147:CJO721148 CTK721147:CTK721148 DDG721147:DDG721148 DNC721147:DNC721148 DWY721147:DWY721148 EGU721147:EGU721148 EQQ721147:EQQ721148 FAM721147:FAM721148 FKI721147:FKI721148 FUE721147:FUE721148 GEA721147:GEA721148 GNW721147:GNW721148 GXS721147:GXS721148 HHO721147:HHO721148 HRK721147:HRK721148 IBG721147:IBG721148 ILC721147:ILC721148 IUY721147:IUY721148 JEU721147:JEU721148 JOQ721147:JOQ721148 JYM721147:JYM721148 KII721147:KII721148 KSE721147:KSE721148 LCA721147:LCA721148 LLW721147:LLW721148 LVS721147:LVS721148 MFO721147:MFO721148 MPK721147:MPK721148 MZG721147:MZG721148 NJC721147:NJC721148 NSY721147:NSY721148 OCU721147:OCU721148 OMQ721147:OMQ721148 OWM721147:OWM721148 PGI721147:PGI721148 PQE721147:PQE721148 QAA721147:QAA721148 QJW721147:QJW721148 QTS721147:QTS721148 RDO721147:RDO721148 RNK721147:RNK721148 RXG721147:RXG721148 SHC721147:SHC721148 SQY721147:SQY721148 TAU721147:TAU721148 TKQ721147:TKQ721148 TUM721147:TUM721148 UEI721147:UEI721148 UOE721147:UOE721148 UYA721147:UYA721148 VHW721147:VHW721148 VRS721147:VRS721148 WBO721147:WBO721148 WLK721147:WLK721148 WVG721147:WVG721148 A786683:A786684 IU786683:IU786684 SQ786683:SQ786684 ACM786683:ACM786684 AMI786683:AMI786684 AWE786683:AWE786684 BGA786683:BGA786684 BPW786683:BPW786684 BZS786683:BZS786684 CJO786683:CJO786684 CTK786683:CTK786684 DDG786683:DDG786684 DNC786683:DNC786684 DWY786683:DWY786684 EGU786683:EGU786684 EQQ786683:EQQ786684 FAM786683:FAM786684 FKI786683:FKI786684 FUE786683:FUE786684 GEA786683:GEA786684 GNW786683:GNW786684 GXS786683:GXS786684 HHO786683:HHO786684 HRK786683:HRK786684 IBG786683:IBG786684 ILC786683:ILC786684 IUY786683:IUY786684 JEU786683:JEU786684 JOQ786683:JOQ786684 JYM786683:JYM786684 KII786683:KII786684 KSE786683:KSE786684 LCA786683:LCA786684 LLW786683:LLW786684 LVS786683:LVS786684 MFO786683:MFO786684 MPK786683:MPK786684 MZG786683:MZG786684 NJC786683:NJC786684 NSY786683:NSY786684 OCU786683:OCU786684 OMQ786683:OMQ786684 OWM786683:OWM786684 PGI786683:PGI786684 PQE786683:PQE786684 QAA786683:QAA786684 QJW786683:QJW786684 QTS786683:QTS786684 RDO786683:RDO786684 RNK786683:RNK786684 RXG786683:RXG786684 SHC786683:SHC786684 SQY786683:SQY786684 TAU786683:TAU786684 TKQ786683:TKQ786684 TUM786683:TUM786684 UEI786683:UEI786684 UOE786683:UOE786684 UYA786683:UYA786684 VHW786683:VHW786684 VRS786683:VRS786684 WBO786683:WBO786684 WLK786683:WLK786684 WVG786683:WVG786684 A852219:A852220 IU852219:IU852220 SQ852219:SQ852220 ACM852219:ACM852220 AMI852219:AMI852220 AWE852219:AWE852220 BGA852219:BGA852220 BPW852219:BPW852220 BZS852219:BZS852220 CJO852219:CJO852220 CTK852219:CTK852220 DDG852219:DDG852220 DNC852219:DNC852220 DWY852219:DWY852220 EGU852219:EGU852220 EQQ852219:EQQ852220 FAM852219:FAM852220 FKI852219:FKI852220 FUE852219:FUE852220 GEA852219:GEA852220 GNW852219:GNW852220 GXS852219:GXS852220 HHO852219:HHO852220 HRK852219:HRK852220 IBG852219:IBG852220 ILC852219:ILC852220 IUY852219:IUY852220 JEU852219:JEU852220 JOQ852219:JOQ852220 JYM852219:JYM852220 KII852219:KII852220 KSE852219:KSE852220 LCA852219:LCA852220 LLW852219:LLW852220 LVS852219:LVS852220 MFO852219:MFO852220 MPK852219:MPK852220 MZG852219:MZG852220 NJC852219:NJC852220 NSY852219:NSY852220 OCU852219:OCU852220 OMQ852219:OMQ852220 OWM852219:OWM852220 PGI852219:PGI852220 PQE852219:PQE852220 QAA852219:QAA852220 QJW852219:QJW852220 QTS852219:QTS852220 RDO852219:RDO852220 RNK852219:RNK852220 RXG852219:RXG852220 SHC852219:SHC852220 SQY852219:SQY852220 TAU852219:TAU852220 TKQ852219:TKQ852220 TUM852219:TUM852220 UEI852219:UEI852220 UOE852219:UOE852220 UYA852219:UYA852220 VHW852219:VHW852220 VRS852219:VRS852220 WBO852219:WBO852220 WLK852219:WLK852220 WVG852219:WVG852220 A917755:A917756 IU917755:IU917756 SQ917755:SQ917756 ACM917755:ACM917756 AMI917755:AMI917756 AWE917755:AWE917756 BGA917755:BGA917756 BPW917755:BPW917756 BZS917755:BZS917756 CJO917755:CJO917756 CTK917755:CTK917756 DDG917755:DDG917756 DNC917755:DNC917756 DWY917755:DWY917756 EGU917755:EGU917756 EQQ917755:EQQ917756 FAM917755:FAM917756 FKI917755:FKI917756 FUE917755:FUE917756 GEA917755:GEA917756 GNW917755:GNW917756 GXS917755:GXS917756 HHO917755:HHO917756 HRK917755:HRK917756 IBG917755:IBG917756 ILC917755:ILC917756 IUY917755:IUY917756 JEU917755:JEU917756 JOQ917755:JOQ917756 JYM917755:JYM917756 KII917755:KII917756 KSE917755:KSE917756 LCA917755:LCA917756 LLW917755:LLW917756 LVS917755:LVS917756 MFO917755:MFO917756 MPK917755:MPK917756 MZG917755:MZG917756 NJC917755:NJC917756 NSY917755:NSY917756 OCU917755:OCU917756 OMQ917755:OMQ917756 OWM917755:OWM917756 PGI917755:PGI917756 PQE917755:PQE917756 QAA917755:QAA917756 QJW917755:QJW917756 QTS917755:QTS917756 RDO917755:RDO917756 RNK917755:RNK917756 RXG917755:RXG917756 SHC917755:SHC917756 SQY917755:SQY917756 TAU917755:TAU917756 TKQ917755:TKQ917756 TUM917755:TUM917756 UEI917755:UEI917756 UOE917755:UOE917756 UYA917755:UYA917756 VHW917755:VHW917756 VRS917755:VRS917756 WBO917755:WBO917756 WLK917755:WLK917756 WVG917755:WVG917756 A983291:A983292 IU983291:IU983292 SQ983291:SQ983292 ACM983291:ACM983292 AMI983291:AMI983292 AWE983291:AWE983292 BGA983291:BGA983292 BPW983291:BPW983292 BZS983291:BZS983292 CJO983291:CJO983292 CTK983291:CTK983292 DDG983291:DDG983292 DNC983291:DNC983292 DWY983291:DWY983292 EGU983291:EGU983292 EQQ983291:EQQ983292 FAM983291:FAM983292 FKI983291:FKI983292 FUE983291:FUE983292 GEA983291:GEA983292 GNW983291:GNW983292 GXS983291:GXS983292 HHO983291:HHO983292 HRK983291:HRK983292 IBG983291:IBG983292 ILC983291:ILC983292 IUY983291:IUY983292 JEU983291:JEU983292 JOQ983291:JOQ983292 JYM983291:JYM983292 KII983291:KII983292 KSE983291:KSE983292 LCA983291:LCA983292 LLW983291:LLW983292 LVS983291:LVS983292 MFO983291:MFO983292 MPK983291:MPK983292 MZG983291:MZG983292 NJC983291:NJC983292 NSY983291:NSY983292 OCU983291:OCU983292 OMQ983291:OMQ983292 OWM983291:OWM983292 PGI983291:PGI983292 PQE983291:PQE983292 QAA983291:QAA983292 QJW983291:QJW983292 QTS983291:QTS983292 RDO983291:RDO983292 RNK983291:RNK983292 RXG983291:RXG983292 SHC983291:SHC983292 SQY983291:SQY983292 TAU983291:TAU983292 TKQ983291:TKQ983292 TUM983291:TUM983292 UEI983291:UEI983292 UOE983291:UOE983292 UYA983291:UYA983292 VHW983291:VHW983292 VRS983291:VRS983292 WBO983291:WBO983292 WLK983291:WLK983292 WVG983291:WVG983292 A65790:A65791 IU65790:IU65791 SQ65790:SQ65791 ACM65790:ACM65791 AMI65790:AMI65791 AWE65790:AWE65791 BGA65790:BGA65791 BPW65790:BPW65791 BZS65790:BZS65791 CJO65790:CJO65791 CTK65790:CTK65791 DDG65790:DDG65791 DNC65790:DNC65791 DWY65790:DWY65791 EGU65790:EGU65791 EQQ65790:EQQ65791 FAM65790:FAM65791 FKI65790:FKI65791 FUE65790:FUE65791 GEA65790:GEA65791 GNW65790:GNW65791 GXS65790:GXS65791 HHO65790:HHO65791 HRK65790:HRK65791 IBG65790:IBG65791 ILC65790:ILC65791 IUY65790:IUY65791 JEU65790:JEU65791 JOQ65790:JOQ65791 JYM65790:JYM65791 KII65790:KII65791 KSE65790:KSE65791 LCA65790:LCA65791 LLW65790:LLW65791 LVS65790:LVS65791 MFO65790:MFO65791 MPK65790:MPK65791 MZG65790:MZG65791 NJC65790:NJC65791 NSY65790:NSY65791 OCU65790:OCU65791 OMQ65790:OMQ65791 OWM65790:OWM65791 PGI65790:PGI65791 PQE65790:PQE65791 QAA65790:QAA65791 QJW65790:QJW65791 QTS65790:QTS65791 RDO65790:RDO65791 RNK65790:RNK65791 RXG65790:RXG65791 SHC65790:SHC65791 SQY65790:SQY65791 TAU65790:TAU65791 TKQ65790:TKQ65791 TUM65790:TUM65791 UEI65790:UEI65791 UOE65790:UOE65791 UYA65790:UYA65791 VHW65790:VHW65791 VRS65790:VRS65791 WBO65790:WBO65791 WLK65790:WLK65791 WVG65790:WVG65791 A131326:A131327 IU131326:IU131327 SQ131326:SQ131327 ACM131326:ACM131327 AMI131326:AMI131327 AWE131326:AWE131327 BGA131326:BGA131327 BPW131326:BPW131327 BZS131326:BZS131327 CJO131326:CJO131327 CTK131326:CTK131327 DDG131326:DDG131327 DNC131326:DNC131327 DWY131326:DWY131327 EGU131326:EGU131327 EQQ131326:EQQ131327 FAM131326:FAM131327 FKI131326:FKI131327 FUE131326:FUE131327 GEA131326:GEA131327 GNW131326:GNW131327 GXS131326:GXS131327 HHO131326:HHO131327 HRK131326:HRK131327 IBG131326:IBG131327 ILC131326:ILC131327 IUY131326:IUY131327 JEU131326:JEU131327 JOQ131326:JOQ131327 JYM131326:JYM131327 KII131326:KII131327 KSE131326:KSE131327 LCA131326:LCA131327 LLW131326:LLW131327 LVS131326:LVS131327 MFO131326:MFO131327 MPK131326:MPK131327 MZG131326:MZG131327 NJC131326:NJC131327 NSY131326:NSY131327 OCU131326:OCU131327 OMQ131326:OMQ131327 OWM131326:OWM131327 PGI131326:PGI131327 PQE131326:PQE131327 QAA131326:QAA131327 QJW131326:QJW131327 QTS131326:QTS131327 RDO131326:RDO131327 RNK131326:RNK131327 RXG131326:RXG131327 SHC131326:SHC131327 SQY131326:SQY131327 TAU131326:TAU131327 TKQ131326:TKQ131327 TUM131326:TUM131327 UEI131326:UEI131327 UOE131326:UOE131327 UYA131326:UYA131327 VHW131326:VHW131327 VRS131326:VRS131327 WBO131326:WBO131327 WLK131326:WLK131327 WVG131326:WVG131327 A196862:A196863 IU196862:IU196863 SQ196862:SQ196863 ACM196862:ACM196863 AMI196862:AMI196863 AWE196862:AWE196863 BGA196862:BGA196863 BPW196862:BPW196863 BZS196862:BZS196863 CJO196862:CJO196863 CTK196862:CTK196863 DDG196862:DDG196863 DNC196862:DNC196863 DWY196862:DWY196863 EGU196862:EGU196863 EQQ196862:EQQ196863 FAM196862:FAM196863 FKI196862:FKI196863 FUE196862:FUE196863 GEA196862:GEA196863 GNW196862:GNW196863 GXS196862:GXS196863 HHO196862:HHO196863 HRK196862:HRK196863 IBG196862:IBG196863 ILC196862:ILC196863 IUY196862:IUY196863 JEU196862:JEU196863 JOQ196862:JOQ196863 JYM196862:JYM196863 KII196862:KII196863 KSE196862:KSE196863 LCA196862:LCA196863 LLW196862:LLW196863 LVS196862:LVS196863 MFO196862:MFO196863 MPK196862:MPK196863 MZG196862:MZG196863 NJC196862:NJC196863 NSY196862:NSY196863 OCU196862:OCU196863 OMQ196862:OMQ196863 OWM196862:OWM196863 PGI196862:PGI196863 PQE196862:PQE196863 QAA196862:QAA196863 QJW196862:QJW196863 QTS196862:QTS196863 RDO196862:RDO196863 RNK196862:RNK196863 RXG196862:RXG196863 SHC196862:SHC196863 SQY196862:SQY196863 TAU196862:TAU196863 TKQ196862:TKQ196863 TUM196862:TUM196863 UEI196862:UEI196863 UOE196862:UOE196863 UYA196862:UYA196863 VHW196862:VHW196863 VRS196862:VRS196863 WBO196862:WBO196863 WLK196862:WLK196863 WVG196862:WVG196863 A262398:A262399 IU262398:IU262399 SQ262398:SQ262399 ACM262398:ACM262399 AMI262398:AMI262399 AWE262398:AWE262399 BGA262398:BGA262399 BPW262398:BPW262399 BZS262398:BZS262399 CJO262398:CJO262399 CTK262398:CTK262399 DDG262398:DDG262399 DNC262398:DNC262399 DWY262398:DWY262399 EGU262398:EGU262399 EQQ262398:EQQ262399 FAM262398:FAM262399 FKI262398:FKI262399 FUE262398:FUE262399 GEA262398:GEA262399 GNW262398:GNW262399 GXS262398:GXS262399 HHO262398:HHO262399 HRK262398:HRK262399 IBG262398:IBG262399 ILC262398:ILC262399 IUY262398:IUY262399 JEU262398:JEU262399 JOQ262398:JOQ262399 JYM262398:JYM262399 KII262398:KII262399 KSE262398:KSE262399 LCA262398:LCA262399 LLW262398:LLW262399 LVS262398:LVS262399 MFO262398:MFO262399 MPK262398:MPK262399 MZG262398:MZG262399 NJC262398:NJC262399 NSY262398:NSY262399 OCU262398:OCU262399 OMQ262398:OMQ262399 OWM262398:OWM262399 PGI262398:PGI262399 PQE262398:PQE262399 QAA262398:QAA262399 QJW262398:QJW262399 QTS262398:QTS262399 RDO262398:RDO262399 RNK262398:RNK262399 RXG262398:RXG262399 SHC262398:SHC262399 SQY262398:SQY262399 TAU262398:TAU262399 TKQ262398:TKQ262399 TUM262398:TUM262399 UEI262398:UEI262399 UOE262398:UOE262399 UYA262398:UYA262399 VHW262398:VHW262399 VRS262398:VRS262399 WBO262398:WBO262399 WLK262398:WLK262399 WVG262398:WVG262399 A327934:A327935 IU327934:IU327935 SQ327934:SQ327935 ACM327934:ACM327935 AMI327934:AMI327935 AWE327934:AWE327935 BGA327934:BGA327935 BPW327934:BPW327935 BZS327934:BZS327935 CJO327934:CJO327935 CTK327934:CTK327935 DDG327934:DDG327935 DNC327934:DNC327935 DWY327934:DWY327935 EGU327934:EGU327935 EQQ327934:EQQ327935 FAM327934:FAM327935 FKI327934:FKI327935 FUE327934:FUE327935 GEA327934:GEA327935 GNW327934:GNW327935 GXS327934:GXS327935 HHO327934:HHO327935 HRK327934:HRK327935 IBG327934:IBG327935 ILC327934:ILC327935 IUY327934:IUY327935 JEU327934:JEU327935 JOQ327934:JOQ327935 JYM327934:JYM327935 KII327934:KII327935 KSE327934:KSE327935 LCA327934:LCA327935 LLW327934:LLW327935 LVS327934:LVS327935 MFO327934:MFO327935 MPK327934:MPK327935 MZG327934:MZG327935 NJC327934:NJC327935 NSY327934:NSY327935 OCU327934:OCU327935 OMQ327934:OMQ327935 OWM327934:OWM327935 PGI327934:PGI327935 PQE327934:PQE327935 QAA327934:QAA327935 QJW327934:QJW327935 QTS327934:QTS327935 RDO327934:RDO327935 RNK327934:RNK327935 RXG327934:RXG327935 SHC327934:SHC327935 SQY327934:SQY327935 TAU327934:TAU327935 TKQ327934:TKQ327935 TUM327934:TUM327935 UEI327934:UEI327935 UOE327934:UOE327935 UYA327934:UYA327935 VHW327934:VHW327935 VRS327934:VRS327935 WBO327934:WBO327935 WLK327934:WLK327935 WVG327934:WVG327935 A393470:A393471 IU393470:IU393471 SQ393470:SQ393471 ACM393470:ACM393471 AMI393470:AMI393471 AWE393470:AWE393471 BGA393470:BGA393471 BPW393470:BPW393471 BZS393470:BZS393471 CJO393470:CJO393471 CTK393470:CTK393471 DDG393470:DDG393471 DNC393470:DNC393471 DWY393470:DWY393471 EGU393470:EGU393471 EQQ393470:EQQ393471 FAM393470:FAM393471 FKI393470:FKI393471 FUE393470:FUE393471 GEA393470:GEA393471 GNW393470:GNW393471 GXS393470:GXS393471 HHO393470:HHO393471 HRK393470:HRK393471 IBG393470:IBG393471 ILC393470:ILC393471 IUY393470:IUY393471 JEU393470:JEU393471 JOQ393470:JOQ393471 JYM393470:JYM393471 KII393470:KII393471 KSE393470:KSE393471 LCA393470:LCA393471 LLW393470:LLW393471 LVS393470:LVS393471 MFO393470:MFO393471 MPK393470:MPK393471 MZG393470:MZG393471 NJC393470:NJC393471 NSY393470:NSY393471 OCU393470:OCU393471 OMQ393470:OMQ393471 OWM393470:OWM393471 PGI393470:PGI393471 PQE393470:PQE393471 QAA393470:QAA393471 QJW393470:QJW393471 QTS393470:QTS393471 RDO393470:RDO393471 RNK393470:RNK393471 RXG393470:RXG393471 SHC393470:SHC393471 SQY393470:SQY393471 TAU393470:TAU393471 TKQ393470:TKQ393471 TUM393470:TUM393471 UEI393470:UEI393471 UOE393470:UOE393471 UYA393470:UYA393471 VHW393470:VHW393471 VRS393470:VRS393471 WBO393470:WBO393471 WLK393470:WLK393471 WVG393470:WVG393471 A459006:A459007 IU459006:IU459007 SQ459006:SQ459007 ACM459006:ACM459007 AMI459006:AMI459007 AWE459006:AWE459007 BGA459006:BGA459007 BPW459006:BPW459007 BZS459006:BZS459007 CJO459006:CJO459007 CTK459006:CTK459007 DDG459006:DDG459007 DNC459006:DNC459007 DWY459006:DWY459007 EGU459006:EGU459007 EQQ459006:EQQ459007 FAM459006:FAM459007 FKI459006:FKI459007 FUE459006:FUE459007 GEA459006:GEA459007 GNW459006:GNW459007 GXS459006:GXS459007 HHO459006:HHO459007 HRK459006:HRK459007 IBG459006:IBG459007 ILC459006:ILC459007 IUY459006:IUY459007 JEU459006:JEU459007 JOQ459006:JOQ459007 JYM459006:JYM459007 KII459006:KII459007 KSE459006:KSE459007 LCA459006:LCA459007 LLW459006:LLW459007 LVS459006:LVS459007 MFO459006:MFO459007 MPK459006:MPK459007 MZG459006:MZG459007 NJC459006:NJC459007 NSY459006:NSY459007 OCU459006:OCU459007 OMQ459006:OMQ459007 OWM459006:OWM459007 PGI459006:PGI459007 PQE459006:PQE459007 QAA459006:QAA459007 QJW459006:QJW459007 QTS459006:QTS459007 RDO459006:RDO459007 RNK459006:RNK459007 RXG459006:RXG459007 SHC459006:SHC459007 SQY459006:SQY459007 TAU459006:TAU459007 TKQ459006:TKQ459007 TUM459006:TUM459007 UEI459006:UEI459007 UOE459006:UOE459007 UYA459006:UYA459007 VHW459006:VHW459007 VRS459006:VRS459007 WBO459006:WBO459007 WLK459006:WLK459007 WVG459006:WVG459007 A524542:A524543 IU524542:IU524543 SQ524542:SQ524543 ACM524542:ACM524543 AMI524542:AMI524543 AWE524542:AWE524543 BGA524542:BGA524543 BPW524542:BPW524543 BZS524542:BZS524543 CJO524542:CJO524543 CTK524542:CTK524543 DDG524542:DDG524543 DNC524542:DNC524543 DWY524542:DWY524543 EGU524542:EGU524543 EQQ524542:EQQ524543 FAM524542:FAM524543 FKI524542:FKI524543 FUE524542:FUE524543 GEA524542:GEA524543 GNW524542:GNW524543 GXS524542:GXS524543 HHO524542:HHO524543 HRK524542:HRK524543 IBG524542:IBG524543 ILC524542:ILC524543 IUY524542:IUY524543 JEU524542:JEU524543 JOQ524542:JOQ524543 JYM524542:JYM524543 KII524542:KII524543 KSE524542:KSE524543 LCA524542:LCA524543 LLW524542:LLW524543 LVS524542:LVS524543 MFO524542:MFO524543 MPK524542:MPK524543 MZG524542:MZG524543 NJC524542:NJC524543 NSY524542:NSY524543 OCU524542:OCU524543 OMQ524542:OMQ524543 OWM524542:OWM524543 PGI524542:PGI524543 PQE524542:PQE524543 QAA524542:QAA524543 QJW524542:QJW524543 QTS524542:QTS524543 RDO524542:RDO524543 RNK524542:RNK524543 RXG524542:RXG524543 SHC524542:SHC524543 SQY524542:SQY524543 TAU524542:TAU524543 TKQ524542:TKQ524543 TUM524542:TUM524543 UEI524542:UEI524543 UOE524542:UOE524543 UYA524542:UYA524543 VHW524542:VHW524543 VRS524542:VRS524543 WBO524542:WBO524543 WLK524542:WLK524543 WVG524542:WVG524543 A590078:A590079 IU590078:IU590079 SQ590078:SQ590079 ACM590078:ACM590079 AMI590078:AMI590079 AWE590078:AWE590079 BGA590078:BGA590079 BPW590078:BPW590079 BZS590078:BZS590079 CJO590078:CJO590079 CTK590078:CTK590079 DDG590078:DDG590079 DNC590078:DNC590079 DWY590078:DWY590079 EGU590078:EGU590079 EQQ590078:EQQ590079 FAM590078:FAM590079 FKI590078:FKI590079 FUE590078:FUE590079 GEA590078:GEA590079 GNW590078:GNW590079 GXS590078:GXS590079 HHO590078:HHO590079 HRK590078:HRK590079 IBG590078:IBG590079 ILC590078:ILC590079 IUY590078:IUY590079 JEU590078:JEU590079 JOQ590078:JOQ590079 JYM590078:JYM590079 KII590078:KII590079 KSE590078:KSE590079 LCA590078:LCA590079 LLW590078:LLW590079 LVS590078:LVS590079 MFO590078:MFO590079 MPK590078:MPK590079 MZG590078:MZG590079 NJC590078:NJC590079 NSY590078:NSY590079 OCU590078:OCU590079 OMQ590078:OMQ590079 OWM590078:OWM590079 PGI590078:PGI590079 PQE590078:PQE590079 QAA590078:QAA590079 QJW590078:QJW590079 QTS590078:QTS590079 RDO590078:RDO590079 RNK590078:RNK590079 RXG590078:RXG590079 SHC590078:SHC590079 SQY590078:SQY590079 TAU590078:TAU590079 TKQ590078:TKQ590079 TUM590078:TUM590079 UEI590078:UEI590079 UOE590078:UOE590079 UYA590078:UYA590079 VHW590078:VHW590079 VRS590078:VRS590079 WBO590078:WBO590079 WLK590078:WLK590079 WVG590078:WVG590079 A655614:A655615 IU655614:IU655615 SQ655614:SQ655615 ACM655614:ACM655615 AMI655614:AMI655615 AWE655614:AWE655615 BGA655614:BGA655615 BPW655614:BPW655615 BZS655614:BZS655615 CJO655614:CJO655615 CTK655614:CTK655615 DDG655614:DDG655615 DNC655614:DNC655615 DWY655614:DWY655615 EGU655614:EGU655615 EQQ655614:EQQ655615 FAM655614:FAM655615 FKI655614:FKI655615 FUE655614:FUE655615 GEA655614:GEA655615 GNW655614:GNW655615 GXS655614:GXS655615 HHO655614:HHO655615 HRK655614:HRK655615 IBG655614:IBG655615 ILC655614:ILC655615 IUY655614:IUY655615 JEU655614:JEU655615 JOQ655614:JOQ655615 JYM655614:JYM655615 KII655614:KII655615 KSE655614:KSE655615 LCA655614:LCA655615 LLW655614:LLW655615 LVS655614:LVS655615 MFO655614:MFO655615 MPK655614:MPK655615 MZG655614:MZG655615 NJC655614:NJC655615 NSY655614:NSY655615 OCU655614:OCU655615 OMQ655614:OMQ655615 OWM655614:OWM655615 PGI655614:PGI655615 PQE655614:PQE655615 QAA655614:QAA655615 QJW655614:QJW655615 QTS655614:QTS655615 RDO655614:RDO655615 RNK655614:RNK655615 RXG655614:RXG655615 SHC655614:SHC655615 SQY655614:SQY655615 TAU655614:TAU655615 TKQ655614:TKQ655615 TUM655614:TUM655615 UEI655614:UEI655615 UOE655614:UOE655615 UYA655614:UYA655615 VHW655614:VHW655615 VRS655614:VRS655615 WBO655614:WBO655615 WLK655614:WLK655615 WVG655614:WVG655615 A721150:A721151 IU721150:IU721151 SQ721150:SQ721151 ACM721150:ACM721151 AMI721150:AMI721151 AWE721150:AWE721151 BGA721150:BGA721151 BPW721150:BPW721151 BZS721150:BZS721151 CJO721150:CJO721151 CTK721150:CTK721151 DDG721150:DDG721151 DNC721150:DNC721151 DWY721150:DWY721151 EGU721150:EGU721151 EQQ721150:EQQ721151 FAM721150:FAM721151 FKI721150:FKI721151 FUE721150:FUE721151 GEA721150:GEA721151 GNW721150:GNW721151 GXS721150:GXS721151 HHO721150:HHO721151 HRK721150:HRK721151 IBG721150:IBG721151 ILC721150:ILC721151 IUY721150:IUY721151 JEU721150:JEU721151 JOQ721150:JOQ721151 JYM721150:JYM721151 KII721150:KII721151 KSE721150:KSE721151 LCA721150:LCA721151 LLW721150:LLW721151 LVS721150:LVS721151 MFO721150:MFO721151 MPK721150:MPK721151 MZG721150:MZG721151 NJC721150:NJC721151 NSY721150:NSY721151 OCU721150:OCU721151 OMQ721150:OMQ721151 OWM721150:OWM721151 PGI721150:PGI721151 PQE721150:PQE721151 QAA721150:QAA721151 QJW721150:QJW721151 QTS721150:QTS721151 RDO721150:RDO721151 RNK721150:RNK721151 RXG721150:RXG721151 SHC721150:SHC721151 SQY721150:SQY721151 TAU721150:TAU721151 TKQ721150:TKQ721151 TUM721150:TUM721151 UEI721150:UEI721151 UOE721150:UOE721151 UYA721150:UYA721151 VHW721150:VHW721151 VRS721150:VRS721151 WBO721150:WBO721151 WLK721150:WLK721151 WVG721150:WVG721151 A786686:A786687 IU786686:IU786687 SQ786686:SQ786687 ACM786686:ACM786687 AMI786686:AMI786687 AWE786686:AWE786687 BGA786686:BGA786687 BPW786686:BPW786687 BZS786686:BZS786687 CJO786686:CJO786687 CTK786686:CTK786687 DDG786686:DDG786687 DNC786686:DNC786687 DWY786686:DWY786687 EGU786686:EGU786687 EQQ786686:EQQ786687 FAM786686:FAM786687 FKI786686:FKI786687 FUE786686:FUE786687 GEA786686:GEA786687 GNW786686:GNW786687 GXS786686:GXS786687 HHO786686:HHO786687 HRK786686:HRK786687 IBG786686:IBG786687 ILC786686:ILC786687 IUY786686:IUY786687 JEU786686:JEU786687 JOQ786686:JOQ786687 JYM786686:JYM786687 KII786686:KII786687 KSE786686:KSE786687 LCA786686:LCA786687 LLW786686:LLW786687 LVS786686:LVS786687 MFO786686:MFO786687 MPK786686:MPK786687 MZG786686:MZG786687 NJC786686:NJC786687 NSY786686:NSY786687 OCU786686:OCU786687 OMQ786686:OMQ786687 OWM786686:OWM786687 PGI786686:PGI786687 PQE786686:PQE786687 QAA786686:QAA786687 QJW786686:QJW786687 QTS786686:QTS786687 RDO786686:RDO786687 RNK786686:RNK786687 RXG786686:RXG786687 SHC786686:SHC786687 SQY786686:SQY786687 TAU786686:TAU786687 TKQ786686:TKQ786687 TUM786686:TUM786687 UEI786686:UEI786687 UOE786686:UOE786687 UYA786686:UYA786687 VHW786686:VHW786687 VRS786686:VRS786687 WBO786686:WBO786687 WLK786686:WLK786687 WVG786686:WVG786687 A852222:A852223 IU852222:IU852223 SQ852222:SQ852223 ACM852222:ACM852223 AMI852222:AMI852223 AWE852222:AWE852223 BGA852222:BGA852223 BPW852222:BPW852223 BZS852222:BZS852223 CJO852222:CJO852223 CTK852222:CTK852223 DDG852222:DDG852223 DNC852222:DNC852223 DWY852222:DWY852223 EGU852222:EGU852223 EQQ852222:EQQ852223 FAM852222:FAM852223 FKI852222:FKI852223 FUE852222:FUE852223 GEA852222:GEA852223 GNW852222:GNW852223 GXS852222:GXS852223 HHO852222:HHO852223 HRK852222:HRK852223 IBG852222:IBG852223 ILC852222:ILC852223 IUY852222:IUY852223 JEU852222:JEU852223 JOQ852222:JOQ852223 JYM852222:JYM852223 KII852222:KII852223 KSE852222:KSE852223 LCA852222:LCA852223 LLW852222:LLW852223 LVS852222:LVS852223 MFO852222:MFO852223 MPK852222:MPK852223 MZG852222:MZG852223 NJC852222:NJC852223 NSY852222:NSY852223 OCU852222:OCU852223 OMQ852222:OMQ852223 OWM852222:OWM852223 PGI852222:PGI852223 PQE852222:PQE852223 QAA852222:QAA852223 QJW852222:QJW852223 QTS852222:QTS852223 RDO852222:RDO852223 RNK852222:RNK852223 RXG852222:RXG852223 SHC852222:SHC852223 SQY852222:SQY852223 TAU852222:TAU852223 TKQ852222:TKQ852223 TUM852222:TUM852223 UEI852222:UEI852223 UOE852222:UOE852223 UYA852222:UYA852223 VHW852222:VHW852223 VRS852222:VRS852223 WBO852222:WBO852223 WLK852222:WLK852223 WVG852222:WVG852223 A917758:A917759 IU917758:IU917759 SQ917758:SQ917759 ACM917758:ACM917759 AMI917758:AMI917759 AWE917758:AWE917759 BGA917758:BGA917759 BPW917758:BPW917759 BZS917758:BZS917759 CJO917758:CJO917759 CTK917758:CTK917759 DDG917758:DDG917759 DNC917758:DNC917759 DWY917758:DWY917759 EGU917758:EGU917759 EQQ917758:EQQ917759 FAM917758:FAM917759 FKI917758:FKI917759 FUE917758:FUE917759 GEA917758:GEA917759 GNW917758:GNW917759 GXS917758:GXS917759 HHO917758:HHO917759 HRK917758:HRK917759 IBG917758:IBG917759 ILC917758:ILC917759 IUY917758:IUY917759 JEU917758:JEU917759 JOQ917758:JOQ917759 JYM917758:JYM917759 KII917758:KII917759 KSE917758:KSE917759 LCA917758:LCA917759 LLW917758:LLW917759 LVS917758:LVS917759 MFO917758:MFO917759 MPK917758:MPK917759 MZG917758:MZG917759 NJC917758:NJC917759 NSY917758:NSY917759 OCU917758:OCU917759 OMQ917758:OMQ917759 OWM917758:OWM917759 PGI917758:PGI917759 PQE917758:PQE917759 QAA917758:QAA917759 QJW917758:QJW917759 QTS917758:QTS917759 RDO917758:RDO917759 RNK917758:RNK917759 RXG917758:RXG917759 SHC917758:SHC917759 SQY917758:SQY917759 TAU917758:TAU917759 TKQ917758:TKQ917759 TUM917758:TUM917759 UEI917758:UEI917759 UOE917758:UOE917759 UYA917758:UYA917759 VHW917758:VHW917759 VRS917758:VRS917759 WBO917758:WBO917759 WLK917758:WLK917759 WVG917758:WVG917759 A983294:A983295 IU983294:IU983295 SQ983294:SQ983295 ACM983294:ACM983295 AMI983294:AMI983295 AWE983294:AWE983295 BGA983294:BGA983295 BPW983294:BPW983295 BZS983294:BZS983295 CJO983294:CJO983295 CTK983294:CTK983295 DDG983294:DDG983295 DNC983294:DNC983295 DWY983294:DWY983295 EGU983294:EGU983295 EQQ983294:EQQ983295 FAM983294:FAM983295 FKI983294:FKI983295 FUE983294:FUE983295 GEA983294:GEA983295 GNW983294:GNW983295 GXS983294:GXS983295 HHO983294:HHO983295 HRK983294:HRK983295 IBG983294:IBG983295 ILC983294:ILC983295 IUY983294:IUY983295 JEU983294:JEU983295 JOQ983294:JOQ983295 JYM983294:JYM983295 KII983294:KII983295 KSE983294:KSE983295 LCA983294:LCA983295 LLW983294:LLW983295 LVS983294:LVS983295 MFO983294:MFO983295 MPK983294:MPK983295 MZG983294:MZG983295 NJC983294:NJC983295 NSY983294:NSY983295 OCU983294:OCU983295 OMQ983294:OMQ983295 OWM983294:OWM983295 PGI983294:PGI983295 PQE983294:PQE983295 QAA983294:QAA983295 QJW983294:QJW983295 QTS983294:QTS983295 RDO983294:RDO983295 RNK983294:RNK983295 RXG983294:RXG983295 SHC983294:SHC983295 SQY983294:SQY983295 TAU983294:TAU983295 TKQ983294:TKQ983295 TUM983294:TUM983295 UEI983294:UEI983295 UOE983294:UOE983295 UYA983294:UYA983295 VHW983294:VHW983295 VRS983294:VRS983295 WBO983294:WBO983295 WLK983294:WLK983295 WVG983294:WVG983295 A65794 IU65794 SQ65794 ACM65794 AMI65794 AWE65794 BGA65794 BPW65794 BZS65794 CJO65794 CTK65794 DDG65794 DNC65794 DWY65794 EGU65794 EQQ65794 FAM65794 FKI65794 FUE65794 GEA65794 GNW65794 GXS65794 HHO65794 HRK65794 IBG65794 ILC65794 IUY65794 JEU65794 JOQ65794 JYM65794 KII65794 KSE65794 LCA65794 LLW65794 LVS65794 MFO65794 MPK65794 MZG65794 NJC65794 NSY65794 OCU65794 OMQ65794 OWM65794 PGI65794 PQE65794 QAA65794 QJW65794 QTS65794 RDO65794 RNK65794 RXG65794 SHC65794 SQY65794 TAU65794 TKQ65794 TUM65794 UEI65794 UOE65794 UYA65794 VHW65794 VRS65794 WBO65794 WLK65794 WVG65794 A131330 IU131330 SQ131330 ACM131330 AMI131330 AWE131330 BGA131330 BPW131330 BZS131330 CJO131330 CTK131330 DDG131330 DNC131330 DWY131330 EGU131330 EQQ131330 FAM131330 FKI131330 FUE131330 GEA131330 GNW131330 GXS131330 HHO131330 HRK131330 IBG131330 ILC131330 IUY131330 JEU131330 JOQ131330 JYM131330 KII131330 KSE131330 LCA131330 LLW131330 LVS131330 MFO131330 MPK131330 MZG131330 NJC131330 NSY131330 OCU131330 OMQ131330 OWM131330 PGI131330 PQE131330 QAA131330 QJW131330 QTS131330 RDO131330 RNK131330 RXG131330 SHC131330 SQY131330 TAU131330 TKQ131330 TUM131330 UEI131330 UOE131330 UYA131330 VHW131330 VRS131330 WBO131330 WLK131330 WVG131330 A196866 IU196866 SQ196866 ACM196866 AMI196866 AWE196866 BGA196866 BPW196866 BZS196866 CJO196866 CTK196866 DDG196866 DNC196866 DWY196866 EGU196866 EQQ196866 FAM196866 FKI196866 FUE196866 GEA196866 GNW196866 GXS196866 HHO196866 HRK196866 IBG196866 ILC196866 IUY196866 JEU196866 JOQ196866 JYM196866 KII196866 KSE196866 LCA196866 LLW196866 LVS196866 MFO196866 MPK196866 MZG196866 NJC196866 NSY196866 OCU196866 OMQ196866 OWM196866 PGI196866 PQE196866 QAA196866 QJW196866 QTS196866 RDO196866 RNK196866 RXG196866 SHC196866 SQY196866 TAU196866 TKQ196866 TUM196866 UEI196866 UOE196866 UYA196866 VHW196866 VRS196866 WBO196866 WLK196866 WVG196866 A262402 IU262402 SQ262402 ACM262402 AMI262402 AWE262402 BGA262402 BPW262402 BZS262402 CJO262402 CTK262402 DDG262402 DNC262402 DWY262402 EGU262402 EQQ262402 FAM262402 FKI262402 FUE262402 GEA262402 GNW262402 GXS262402 HHO262402 HRK262402 IBG262402 ILC262402 IUY262402 JEU262402 JOQ262402 JYM262402 KII262402 KSE262402 LCA262402 LLW262402 LVS262402 MFO262402 MPK262402 MZG262402 NJC262402 NSY262402 OCU262402 OMQ262402 OWM262402 PGI262402 PQE262402 QAA262402 QJW262402 QTS262402 RDO262402 RNK262402 RXG262402 SHC262402 SQY262402 TAU262402 TKQ262402 TUM262402 UEI262402 UOE262402 UYA262402 VHW262402 VRS262402 WBO262402 WLK262402 WVG262402 A327938 IU327938 SQ327938 ACM327938 AMI327938 AWE327938 BGA327938 BPW327938 BZS327938 CJO327938 CTK327938 DDG327938 DNC327938 DWY327938 EGU327938 EQQ327938 FAM327938 FKI327938 FUE327938 GEA327938 GNW327938 GXS327938 HHO327938 HRK327938 IBG327938 ILC327938 IUY327938 JEU327938 JOQ327938 JYM327938 KII327938 KSE327938 LCA327938 LLW327938 LVS327938 MFO327938 MPK327938 MZG327938 NJC327938 NSY327938 OCU327938 OMQ327938 OWM327938 PGI327938 PQE327938 QAA327938 QJW327938 QTS327938 RDO327938 RNK327938 RXG327938 SHC327938 SQY327938 TAU327938 TKQ327938 TUM327938 UEI327938 UOE327938 UYA327938 VHW327938 VRS327938 WBO327938 WLK327938 WVG327938 A393474 IU393474 SQ393474 ACM393474 AMI393474 AWE393474 BGA393474 BPW393474 BZS393474 CJO393474 CTK393474 DDG393474 DNC393474 DWY393474 EGU393474 EQQ393474 FAM393474 FKI393474 FUE393474 GEA393474 GNW393474 GXS393474 HHO393474 HRK393474 IBG393474 ILC393474 IUY393474 JEU393474 JOQ393474 JYM393474 KII393474 KSE393474 LCA393474 LLW393474 LVS393474 MFO393474 MPK393474 MZG393474 NJC393474 NSY393474 OCU393474 OMQ393474 OWM393474 PGI393474 PQE393474 QAA393474 QJW393474 QTS393474 RDO393474 RNK393474 RXG393474 SHC393474 SQY393474 TAU393474 TKQ393474 TUM393474 UEI393474 UOE393474 UYA393474 VHW393474 VRS393474 WBO393474 WLK393474 WVG393474 A459010 IU459010 SQ459010 ACM459010 AMI459010 AWE459010 BGA459010 BPW459010 BZS459010 CJO459010 CTK459010 DDG459010 DNC459010 DWY459010 EGU459010 EQQ459010 FAM459010 FKI459010 FUE459010 GEA459010 GNW459010 GXS459010 HHO459010 HRK459010 IBG459010 ILC459010 IUY459010 JEU459010 JOQ459010 JYM459010 KII459010 KSE459010 LCA459010 LLW459010 LVS459010 MFO459010 MPK459010 MZG459010 NJC459010 NSY459010 OCU459010 OMQ459010 OWM459010 PGI459010 PQE459010 QAA459010 QJW459010 QTS459010 RDO459010 RNK459010 RXG459010 SHC459010 SQY459010 TAU459010 TKQ459010 TUM459010 UEI459010 UOE459010 UYA459010 VHW459010 VRS459010 WBO459010 WLK459010 WVG459010 A524546 IU524546 SQ524546 ACM524546 AMI524546 AWE524546 BGA524546 BPW524546 BZS524546 CJO524546 CTK524546 DDG524546 DNC524546 DWY524546 EGU524546 EQQ524546 FAM524546 FKI524546 FUE524546 GEA524546 GNW524546 GXS524546 HHO524546 HRK524546 IBG524546 ILC524546 IUY524546 JEU524546 JOQ524546 JYM524546 KII524546 KSE524546 LCA524546 LLW524546 LVS524546 MFO524546 MPK524546 MZG524546 NJC524546 NSY524546 OCU524546 OMQ524546 OWM524546 PGI524546 PQE524546 QAA524546 QJW524546 QTS524546 RDO524546 RNK524546 RXG524546 SHC524546 SQY524546 TAU524546 TKQ524546 TUM524546 UEI524546 UOE524546 UYA524546 VHW524546 VRS524546 WBO524546 WLK524546 WVG524546 A590082 IU590082 SQ590082 ACM590082 AMI590082 AWE590082 BGA590082 BPW590082 BZS590082 CJO590082 CTK590082 DDG590082 DNC590082 DWY590082 EGU590082 EQQ590082 FAM590082 FKI590082 FUE590082 GEA590082 GNW590082 GXS590082 HHO590082 HRK590082 IBG590082 ILC590082 IUY590082 JEU590082 JOQ590082 JYM590082 KII590082 KSE590082 LCA590082 LLW590082 LVS590082 MFO590082 MPK590082 MZG590082 NJC590082 NSY590082 OCU590082 OMQ590082 OWM590082 PGI590082 PQE590082 QAA590082 QJW590082 QTS590082 RDO590082 RNK590082 RXG590082 SHC590082 SQY590082 TAU590082 TKQ590082 TUM590082 UEI590082 UOE590082 UYA590082 VHW590082 VRS590082 WBO590082 WLK590082 WVG590082 A655618 IU655618 SQ655618 ACM655618 AMI655618 AWE655618 BGA655618 BPW655618 BZS655618 CJO655618 CTK655618 DDG655618 DNC655618 DWY655618 EGU655618 EQQ655618 FAM655618 FKI655618 FUE655618 GEA655618 GNW655618 GXS655618 HHO655618 HRK655618 IBG655618 ILC655618 IUY655618 JEU655618 JOQ655618 JYM655618 KII655618 KSE655618 LCA655618 LLW655618 LVS655618 MFO655618 MPK655618 MZG655618 NJC655618 NSY655618 OCU655618 OMQ655618 OWM655618 PGI655618 PQE655618 QAA655618 QJW655618 QTS655618 RDO655618 RNK655618 RXG655618 SHC655618 SQY655618 TAU655618 TKQ655618 TUM655618 UEI655618 UOE655618 UYA655618 VHW655618 VRS655618 WBO655618 WLK655618 WVG655618 A721154 IU721154 SQ721154 ACM721154 AMI721154 AWE721154 BGA721154 BPW721154 BZS721154 CJO721154 CTK721154 DDG721154 DNC721154 DWY721154 EGU721154 EQQ721154 FAM721154 FKI721154 FUE721154 GEA721154 GNW721154 GXS721154 HHO721154 HRK721154 IBG721154 ILC721154 IUY721154 JEU721154 JOQ721154 JYM721154 KII721154 KSE721154 LCA721154 LLW721154 LVS721154 MFO721154 MPK721154 MZG721154 NJC721154 NSY721154 OCU721154 OMQ721154 OWM721154 PGI721154 PQE721154 QAA721154 QJW721154 QTS721154 RDO721154 RNK721154 RXG721154 SHC721154 SQY721154 TAU721154 TKQ721154 TUM721154 UEI721154 UOE721154 UYA721154 VHW721154 VRS721154 WBO721154 WLK721154 WVG721154 A786690 IU786690 SQ786690 ACM786690 AMI786690 AWE786690 BGA786690 BPW786690 BZS786690 CJO786690 CTK786690 DDG786690 DNC786690 DWY786690 EGU786690 EQQ786690 FAM786690 FKI786690 FUE786690 GEA786690 GNW786690 GXS786690 HHO786690 HRK786690 IBG786690 ILC786690 IUY786690 JEU786690 JOQ786690 JYM786690 KII786690 KSE786690 LCA786690 LLW786690 LVS786690 MFO786690 MPK786690 MZG786690 NJC786690 NSY786690 OCU786690 OMQ786690 OWM786690 PGI786690 PQE786690 QAA786690 QJW786690 QTS786690 RDO786690 RNK786690 RXG786690 SHC786690 SQY786690 TAU786690 TKQ786690 TUM786690 UEI786690 UOE786690 UYA786690 VHW786690 VRS786690 WBO786690 WLK786690 WVG786690 A852226 IU852226 SQ852226 ACM852226 AMI852226 AWE852226 BGA852226 BPW852226 BZS852226 CJO852226 CTK852226 DDG852226 DNC852226 DWY852226 EGU852226 EQQ852226 FAM852226 FKI852226 FUE852226 GEA852226 GNW852226 GXS852226 HHO852226 HRK852226 IBG852226 ILC852226 IUY852226 JEU852226 JOQ852226 JYM852226 KII852226 KSE852226 LCA852226 LLW852226 LVS852226 MFO852226 MPK852226 MZG852226 NJC852226 NSY852226 OCU852226 OMQ852226 OWM852226 PGI852226 PQE852226 QAA852226 QJW852226 QTS852226 RDO852226 RNK852226 RXG852226 SHC852226 SQY852226 TAU852226 TKQ852226 TUM852226 UEI852226 UOE852226 UYA852226 VHW852226 VRS852226 WBO852226 WLK852226 WVG852226 A917762 IU917762 SQ917762 ACM917762 AMI917762 AWE917762 BGA917762 BPW917762 BZS917762 CJO917762 CTK917762 DDG917762 DNC917762 DWY917762 EGU917762 EQQ917762 FAM917762 FKI917762 FUE917762 GEA917762 GNW917762 GXS917762 HHO917762 HRK917762 IBG917762 ILC917762 IUY917762 JEU917762 JOQ917762 JYM917762 KII917762 KSE917762 LCA917762 LLW917762 LVS917762 MFO917762 MPK917762 MZG917762 NJC917762 NSY917762 OCU917762 OMQ917762 OWM917762 PGI917762 PQE917762 QAA917762 QJW917762 QTS917762 RDO917762 RNK917762 RXG917762 SHC917762 SQY917762 TAU917762 TKQ917762 TUM917762 UEI917762 UOE917762 UYA917762 VHW917762 VRS917762 WBO917762 WLK917762 WVG917762 A983298 IU983298 SQ983298 ACM983298 AMI983298 AWE983298 BGA983298 BPW983298 BZS983298 CJO983298 CTK983298 DDG983298 DNC983298 DWY983298 EGU983298 EQQ983298 FAM983298 FKI983298 FUE983298 GEA983298 GNW983298 GXS983298 HHO983298 HRK983298 IBG983298 ILC983298 IUY983298 JEU983298 JOQ983298 JYM983298 KII983298 KSE983298 LCA983298 LLW983298 LVS983298 MFO983298 MPK983298 MZG983298 NJC983298 NSY983298 OCU983298 OMQ983298 OWM983298 PGI983298 PQE983298 QAA983298 QJW983298 QTS983298 RDO983298 RNK983298 RXG983298 SHC983298 SQY983298 TAU983298 TKQ983298 TUM983298 UEI983298 UOE983298 UYA983298 VHW983298 VRS983298 WBO983298 WLK983298 WVG983298 A65798:A65807 IU65798:IU65807 SQ65798:SQ65807 ACM65798:ACM65807 AMI65798:AMI65807 AWE65798:AWE65807 BGA65798:BGA65807 BPW65798:BPW65807 BZS65798:BZS65807 CJO65798:CJO65807 CTK65798:CTK65807 DDG65798:DDG65807 DNC65798:DNC65807 DWY65798:DWY65807 EGU65798:EGU65807 EQQ65798:EQQ65807 FAM65798:FAM65807 FKI65798:FKI65807 FUE65798:FUE65807 GEA65798:GEA65807 GNW65798:GNW65807 GXS65798:GXS65807 HHO65798:HHO65807 HRK65798:HRK65807 IBG65798:IBG65807 ILC65798:ILC65807 IUY65798:IUY65807 JEU65798:JEU65807 JOQ65798:JOQ65807 JYM65798:JYM65807 KII65798:KII65807 KSE65798:KSE65807 LCA65798:LCA65807 LLW65798:LLW65807 LVS65798:LVS65807 MFO65798:MFO65807 MPK65798:MPK65807 MZG65798:MZG65807 NJC65798:NJC65807 NSY65798:NSY65807 OCU65798:OCU65807 OMQ65798:OMQ65807 OWM65798:OWM65807 PGI65798:PGI65807 PQE65798:PQE65807 QAA65798:QAA65807 QJW65798:QJW65807 QTS65798:QTS65807 RDO65798:RDO65807 RNK65798:RNK65807 RXG65798:RXG65807 SHC65798:SHC65807 SQY65798:SQY65807 TAU65798:TAU65807 TKQ65798:TKQ65807 TUM65798:TUM65807 UEI65798:UEI65807 UOE65798:UOE65807 UYA65798:UYA65807 VHW65798:VHW65807 VRS65798:VRS65807 WBO65798:WBO65807 WLK65798:WLK65807 WVG65798:WVG65807 A131334:A131343 IU131334:IU131343 SQ131334:SQ131343 ACM131334:ACM131343 AMI131334:AMI131343 AWE131334:AWE131343 BGA131334:BGA131343 BPW131334:BPW131343 BZS131334:BZS131343 CJO131334:CJO131343 CTK131334:CTK131343 DDG131334:DDG131343 DNC131334:DNC131343 DWY131334:DWY131343 EGU131334:EGU131343 EQQ131334:EQQ131343 FAM131334:FAM131343 FKI131334:FKI131343 FUE131334:FUE131343 GEA131334:GEA131343 GNW131334:GNW131343 GXS131334:GXS131343 HHO131334:HHO131343 HRK131334:HRK131343 IBG131334:IBG131343 ILC131334:ILC131343 IUY131334:IUY131343 JEU131334:JEU131343 JOQ131334:JOQ131343 JYM131334:JYM131343 KII131334:KII131343 KSE131334:KSE131343 LCA131334:LCA131343 LLW131334:LLW131343 LVS131334:LVS131343 MFO131334:MFO131343 MPK131334:MPK131343 MZG131334:MZG131343 NJC131334:NJC131343 NSY131334:NSY131343 OCU131334:OCU131343 OMQ131334:OMQ131343 OWM131334:OWM131343 PGI131334:PGI131343 PQE131334:PQE131343 QAA131334:QAA131343 QJW131334:QJW131343 QTS131334:QTS131343 RDO131334:RDO131343 RNK131334:RNK131343 RXG131334:RXG131343 SHC131334:SHC131343 SQY131334:SQY131343 TAU131334:TAU131343 TKQ131334:TKQ131343 TUM131334:TUM131343 UEI131334:UEI131343 UOE131334:UOE131343 UYA131334:UYA131343 VHW131334:VHW131343 VRS131334:VRS131343 WBO131334:WBO131343 WLK131334:WLK131343 WVG131334:WVG131343 A196870:A196879 IU196870:IU196879 SQ196870:SQ196879 ACM196870:ACM196879 AMI196870:AMI196879 AWE196870:AWE196879 BGA196870:BGA196879 BPW196870:BPW196879 BZS196870:BZS196879 CJO196870:CJO196879 CTK196870:CTK196879 DDG196870:DDG196879 DNC196870:DNC196879 DWY196870:DWY196879 EGU196870:EGU196879 EQQ196870:EQQ196879 FAM196870:FAM196879 FKI196870:FKI196879 FUE196870:FUE196879 GEA196870:GEA196879 GNW196870:GNW196879 GXS196870:GXS196879 HHO196870:HHO196879 HRK196870:HRK196879 IBG196870:IBG196879 ILC196870:ILC196879 IUY196870:IUY196879 JEU196870:JEU196879 JOQ196870:JOQ196879 JYM196870:JYM196879 KII196870:KII196879 KSE196870:KSE196879 LCA196870:LCA196879 LLW196870:LLW196879 LVS196870:LVS196879 MFO196870:MFO196879 MPK196870:MPK196879 MZG196870:MZG196879 NJC196870:NJC196879 NSY196870:NSY196879 OCU196870:OCU196879 OMQ196870:OMQ196879 OWM196870:OWM196879 PGI196870:PGI196879 PQE196870:PQE196879 QAA196870:QAA196879 QJW196870:QJW196879 QTS196870:QTS196879 RDO196870:RDO196879 RNK196870:RNK196879 RXG196870:RXG196879 SHC196870:SHC196879 SQY196870:SQY196879 TAU196870:TAU196879 TKQ196870:TKQ196879 TUM196870:TUM196879 UEI196870:UEI196879 UOE196870:UOE196879 UYA196870:UYA196879 VHW196870:VHW196879 VRS196870:VRS196879 WBO196870:WBO196879 WLK196870:WLK196879 WVG196870:WVG196879 A262406:A262415 IU262406:IU262415 SQ262406:SQ262415 ACM262406:ACM262415 AMI262406:AMI262415 AWE262406:AWE262415 BGA262406:BGA262415 BPW262406:BPW262415 BZS262406:BZS262415 CJO262406:CJO262415 CTK262406:CTK262415 DDG262406:DDG262415 DNC262406:DNC262415 DWY262406:DWY262415 EGU262406:EGU262415 EQQ262406:EQQ262415 FAM262406:FAM262415 FKI262406:FKI262415 FUE262406:FUE262415 GEA262406:GEA262415 GNW262406:GNW262415 GXS262406:GXS262415 HHO262406:HHO262415 HRK262406:HRK262415 IBG262406:IBG262415 ILC262406:ILC262415 IUY262406:IUY262415 JEU262406:JEU262415 JOQ262406:JOQ262415 JYM262406:JYM262415 KII262406:KII262415 KSE262406:KSE262415 LCA262406:LCA262415 LLW262406:LLW262415 LVS262406:LVS262415 MFO262406:MFO262415 MPK262406:MPK262415 MZG262406:MZG262415 NJC262406:NJC262415 NSY262406:NSY262415 OCU262406:OCU262415 OMQ262406:OMQ262415 OWM262406:OWM262415 PGI262406:PGI262415 PQE262406:PQE262415 QAA262406:QAA262415 QJW262406:QJW262415 QTS262406:QTS262415 RDO262406:RDO262415 RNK262406:RNK262415 RXG262406:RXG262415 SHC262406:SHC262415 SQY262406:SQY262415 TAU262406:TAU262415 TKQ262406:TKQ262415 TUM262406:TUM262415 UEI262406:UEI262415 UOE262406:UOE262415 UYA262406:UYA262415 VHW262406:VHW262415 VRS262406:VRS262415 WBO262406:WBO262415 WLK262406:WLK262415 WVG262406:WVG262415 A327942:A327951 IU327942:IU327951 SQ327942:SQ327951 ACM327942:ACM327951 AMI327942:AMI327951 AWE327942:AWE327951 BGA327942:BGA327951 BPW327942:BPW327951 BZS327942:BZS327951 CJO327942:CJO327951 CTK327942:CTK327951 DDG327942:DDG327951 DNC327942:DNC327951 DWY327942:DWY327951 EGU327942:EGU327951 EQQ327942:EQQ327951 FAM327942:FAM327951 FKI327942:FKI327951 FUE327942:FUE327951 GEA327942:GEA327951 GNW327942:GNW327951 GXS327942:GXS327951 HHO327942:HHO327951 HRK327942:HRK327951 IBG327942:IBG327951 ILC327942:ILC327951 IUY327942:IUY327951 JEU327942:JEU327951 JOQ327942:JOQ327951 JYM327942:JYM327951 KII327942:KII327951 KSE327942:KSE327951 LCA327942:LCA327951 LLW327942:LLW327951 LVS327942:LVS327951 MFO327942:MFO327951 MPK327942:MPK327951 MZG327942:MZG327951 NJC327942:NJC327951 NSY327942:NSY327951 OCU327942:OCU327951 OMQ327942:OMQ327951 OWM327942:OWM327951 PGI327942:PGI327951 PQE327942:PQE327951 QAA327942:QAA327951 QJW327942:QJW327951 QTS327942:QTS327951 RDO327942:RDO327951 RNK327942:RNK327951 RXG327942:RXG327951 SHC327942:SHC327951 SQY327942:SQY327951 TAU327942:TAU327951 TKQ327942:TKQ327951 TUM327942:TUM327951 UEI327942:UEI327951 UOE327942:UOE327951 UYA327942:UYA327951 VHW327942:VHW327951 VRS327942:VRS327951 WBO327942:WBO327951 WLK327942:WLK327951 WVG327942:WVG327951 A393478:A393487 IU393478:IU393487 SQ393478:SQ393487 ACM393478:ACM393487 AMI393478:AMI393487 AWE393478:AWE393487 BGA393478:BGA393487 BPW393478:BPW393487 BZS393478:BZS393487 CJO393478:CJO393487 CTK393478:CTK393487 DDG393478:DDG393487 DNC393478:DNC393487 DWY393478:DWY393487 EGU393478:EGU393487 EQQ393478:EQQ393487 FAM393478:FAM393487 FKI393478:FKI393487 FUE393478:FUE393487 GEA393478:GEA393487 GNW393478:GNW393487 GXS393478:GXS393487 HHO393478:HHO393487 HRK393478:HRK393487 IBG393478:IBG393487 ILC393478:ILC393487 IUY393478:IUY393487 JEU393478:JEU393487 JOQ393478:JOQ393487 JYM393478:JYM393487 KII393478:KII393487 KSE393478:KSE393487 LCA393478:LCA393487 LLW393478:LLW393487 LVS393478:LVS393487 MFO393478:MFO393487 MPK393478:MPK393487 MZG393478:MZG393487 NJC393478:NJC393487 NSY393478:NSY393487 OCU393478:OCU393487 OMQ393478:OMQ393487 OWM393478:OWM393487 PGI393478:PGI393487 PQE393478:PQE393487 QAA393478:QAA393487 QJW393478:QJW393487 QTS393478:QTS393487 RDO393478:RDO393487 RNK393478:RNK393487 RXG393478:RXG393487 SHC393478:SHC393487 SQY393478:SQY393487 TAU393478:TAU393487 TKQ393478:TKQ393487 TUM393478:TUM393487 UEI393478:UEI393487 UOE393478:UOE393487 UYA393478:UYA393487 VHW393478:VHW393487 VRS393478:VRS393487 WBO393478:WBO393487 WLK393478:WLK393487 WVG393478:WVG393487 A459014:A459023 IU459014:IU459023 SQ459014:SQ459023 ACM459014:ACM459023 AMI459014:AMI459023 AWE459014:AWE459023 BGA459014:BGA459023 BPW459014:BPW459023 BZS459014:BZS459023 CJO459014:CJO459023 CTK459014:CTK459023 DDG459014:DDG459023 DNC459014:DNC459023 DWY459014:DWY459023 EGU459014:EGU459023 EQQ459014:EQQ459023 FAM459014:FAM459023 FKI459014:FKI459023 FUE459014:FUE459023 GEA459014:GEA459023 GNW459014:GNW459023 GXS459014:GXS459023 HHO459014:HHO459023 HRK459014:HRK459023 IBG459014:IBG459023 ILC459014:ILC459023 IUY459014:IUY459023 JEU459014:JEU459023 JOQ459014:JOQ459023 JYM459014:JYM459023 KII459014:KII459023 KSE459014:KSE459023 LCA459014:LCA459023 LLW459014:LLW459023 LVS459014:LVS459023 MFO459014:MFO459023 MPK459014:MPK459023 MZG459014:MZG459023 NJC459014:NJC459023 NSY459014:NSY459023 OCU459014:OCU459023 OMQ459014:OMQ459023 OWM459014:OWM459023 PGI459014:PGI459023 PQE459014:PQE459023 QAA459014:QAA459023 QJW459014:QJW459023 QTS459014:QTS459023 RDO459014:RDO459023 RNK459014:RNK459023 RXG459014:RXG459023 SHC459014:SHC459023 SQY459014:SQY459023 TAU459014:TAU459023 TKQ459014:TKQ459023 TUM459014:TUM459023 UEI459014:UEI459023 UOE459014:UOE459023 UYA459014:UYA459023 VHW459014:VHW459023 VRS459014:VRS459023 WBO459014:WBO459023 WLK459014:WLK459023 WVG459014:WVG459023 A524550:A524559 IU524550:IU524559 SQ524550:SQ524559 ACM524550:ACM524559 AMI524550:AMI524559 AWE524550:AWE524559 BGA524550:BGA524559 BPW524550:BPW524559 BZS524550:BZS524559 CJO524550:CJO524559 CTK524550:CTK524559 DDG524550:DDG524559 DNC524550:DNC524559 DWY524550:DWY524559 EGU524550:EGU524559 EQQ524550:EQQ524559 FAM524550:FAM524559 FKI524550:FKI524559 FUE524550:FUE524559 GEA524550:GEA524559 GNW524550:GNW524559 GXS524550:GXS524559 HHO524550:HHO524559 HRK524550:HRK524559 IBG524550:IBG524559 ILC524550:ILC524559 IUY524550:IUY524559 JEU524550:JEU524559 JOQ524550:JOQ524559 JYM524550:JYM524559 KII524550:KII524559 KSE524550:KSE524559 LCA524550:LCA524559 LLW524550:LLW524559 LVS524550:LVS524559 MFO524550:MFO524559 MPK524550:MPK524559 MZG524550:MZG524559 NJC524550:NJC524559 NSY524550:NSY524559 OCU524550:OCU524559 OMQ524550:OMQ524559 OWM524550:OWM524559 PGI524550:PGI524559 PQE524550:PQE524559 QAA524550:QAA524559 QJW524550:QJW524559 QTS524550:QTS524559 RDO524550:RDO524559 RNK524550:RNK524559 RXG524550:RXG524559 SHC524550:SHC524559 SQY524550:SQY524559 TAU524550:TAU524559 TKQ524550:TKQ524559 TUM524550:TUM524559 UEI524550:UEI524559 UOE524550:UOE524559 UYA524550:UYA524559 VHW524550:VHW524559 VRS524550:VRS524559 WBO524550:WBO524559 WLK524550:WLK524559 WVG524550:WVG524559 A590086:A590095 IU590086:IU590095 SQ590086:SQ590095 ACM590086:ACM590095 AMI590086:AMI590095 AWE590086:AWE590095 BGA590086:BGA590095 BPW590086:BPW590095 BZS590086:BZS590095 CJO590086:CJO590095 CTK590086:CTK590095 DDG590086:DDG590095 DNC590086:DNC590095 DWY590086:DWY590095 EGU590086:EGU590095 EQQ590086:EQQ590095 FAM590086:FAM590095 FKI590086:FKI590095 FUE590086:FUE590095 GEA590086:GEA590095 GNW590086:GNW590095 GXS590086:GXS590095 HHO590086:HHO590095 HRK590086:HRK590095 IBG590086:IBG590095 ILC590086:ILC590095 IUY590086:IUY590095 JEU590086:JEU590095 JOQ590086:JOQ590095 JYM590086:JYM590095 KII590086:KII590095 KSE590086:KSE590095 LCA590086:LCA590095 LLW590086:LLW590095 LVS590086:LVS590095 MFO590086:MFO590095 MPK590086:MPK590095 MZG590086:MZG590095 NJC590086:NJC590095 NSY590086:NSY590095 OCU590086:OCU590095 OMQ590086:OMQ590095 OWM590086:OWM590095 PGI590086:PGI590095 PQE590086:PQE590095 QAA590086:QAA590095 QJW590086:QJW590095 QTS590086:QTS590095 RDO590086:RDO590095 RNK590086:RNK590095 RXG590086:RXG590095 SHC590086:SHC590095 SQY590086:SQY590095 TAU590086:TAU590095 TKQ590086:TKQ590095 TUM590086:TUM590095 UEI590086:UEI590095 UOE590086:UOE590095 UYA590086:UYA590095 VHW590086:VHW590095 VRS590086:VRS590095 WBO590086:WBO590095 WLK590086:WLK590095 WVG590086:WVG590095 A655622:A655631 IU655622:IU655631 SQ655622:SQ655631 ACM655622:ACM655631 AMI655622:AMI655631 AWE655622:AWE655631 BGA655622:BGA655631 BPW655622:BPW655631 BZS655622:BZS655631 CJO655622:CJO655631 CTK655622:CTK655631 DDG655622:DDG655631 DNC655622:DNC655631 DWY655622:DWY655631 EGU655622:EGU655631 EQQ655622:EQQ655631 FAM655622:FAM655631 FKI655622:FKI655631 FUE655622:FUE655631 GEA655622:GEA655631 GNW655622:GNW655631 GXS655622:GXS655631 HHO655622:HHO655631 HRK655622:HRK655631 IBG655622:IBG655631 ILC655622:ILC655631 IUY655622:IUY655631 JEU655622:JEU655631 JOQ655622:JOQ655631 JYM655622:JYM655631 KII655622:KII655631 KSE655622:KSE655631 LCA655622:LCA655631 LLW655622:LLW655631 LVS655622:LVS655631 MFO655622:MFO655631 MPK655622:MPK655631 MZG655622:MZG655631 NJC655622:NJC655631 NSY655622:NSY655631 OCU655622:OCU655631 OMQ655622:OMQ655631 OWM655622:OWM655631 PGI655622:PGI655631 PQE655622:PQE655631 QAA655622:QAA655631 QJW655622:QJW655631 QTS655622:QTS655631 RDO655622:RDO655631 RNK655622:RNK655631 RXG655622:RXG655631 SHC655622:SHC655631 SQY655622:SQY655631 TAU655622:TAU655631 TKQ655622:TKQ655631 TUM655622:TUM655631 UEI655622:UEI655631 UOE655622:UOE655631 UYA655622:UYA655631 VHW655622:VHW655631 VRS655622:VRS655631 WBO655622:WBO655631 WLK655622:WLK655631 WVG655622:WVG655631 A721158:A721167 IU721158:IU721167 SQ721158:SQ721167 ACM721158:ACM721167 AMI721158:AMI721167 AWE721158:AWE721167 BGA721158:BGA721167 BPW721158:BPW721167 BZS721158:BZS721167 CJO721158:CJO721167 CTK721158:CTK721167 DDG721158:DDG721167 DNC721158:DNC721167 DWY721158:DWY721167 EGU721158:EGU721167 EQQ721158:EQQ721167 FAM721158:FAM721167 FKI721158:FKI721167 FUE721158:FUE721167 GEA721158:GEA721167 GNW721158:GNW721167 GXS721158:GXS721167 HHO721158:HHO721167 HRK721158:HRK721167 IBG721158:IBG721167 ILC721158:ILC721167 IUY721158:IUY721167 JEU721158:JEU721167 JOQ721158:JOQ721167 JYM721158:JYM721167 KII721158:KII721167 KSE721158:KSE721167 LCA721158:LCA721167 LLW721158:LLW721167 LVS721158:LVS721167 MFO721158:MFO721167 MPK721158:MPK721167 MZG721158:MZG721167 NJC721158:NJC721167 NSY721158:NSY721167 OCU721158:OCU721167 OMQ721158:OMQ721167 OWM721158:OWM721167 PGI721158:PGI721167 PQE721158:PQE721167 QAA721158:QAA721167 QJW721158:QJW721167 QTS721158:QTS721167 RDO721158:RDO721167 RNK721158:RNK721167 RXG721158:RXG721167 SHC721158:SHC721167 SQY721158:SQY721167 TAU721158:TAU721167 TKQ721158:TKQ721167 TUM721158:TUM721167 UEI721158:UEI721167 UOE721158:UOE721167 UYA721158:UYA721167 VHW721158:VHW721167 VRS721158:VRS721167 WBO721158:WBO721167 WLK721158:WLK721167 WVG721158:WVG721167 A786694:A786703 IU786694:IU786703 SQ786694:SQ786703 ACM786694:ACM786703 AMI786694:AMI786703 AWE786694:AWE786703 BGA786694:BGA786703 BPW786694:BPW786703 BZS786694:BZS786703 CJO786694:CJO786703 CTK786694:CTK786703 DDG786694:DDG786703 DNC786694:DNC786703 DWY786694:DWY786703 EGU786694:EGU786703 EQQ786694:EQQ786703 FAM786694:FAM786703 FKI786694:FKI786703 FUE786694:FUE786703 GEA786694:GEA786703 GNW786694:GNW786703 GXS786694:GXS786703 HHO786694:HHO786703 HRK786694:HRK786703 IBG786694:IBG786703 ILC786694:ILC786703 IUY786694:IUY786703 JEU786694:JEU786703 JOQ786694:JOQ786703 JYM786694:JYM786703 KII786694:KII786703 KSE786694:KSE786703 LCA786694:LCA786703 LLW786694:LLW786703 LVS786694:LVS786703 MFO786694:MFO786703 MPK786694:MPK786703 MZG786694:MZG786703 NJC786694:NJC786703 NSY786694:NSY786703 OCU786694:OCU786703 OMQ786694:OMQ786703 OWM786694:OWM786703 PGI786694:PGI786703 PQE786694:PQE786703 QAA786694:QAA786703 QJW786694:QJW786703 QTS786694:QTS786703 RDO786694:RDO786703 RNK786694:RNK786703 RXG786694:RXG786703 SHC786694:SHC786703 SQY786694:SQY786703 TAU786694:TAU786703 TKQ786694:TKQ786703 TUM786694:TUM786703 UEI786694:UEI786703 UOE786694:UOE786703 UYA786694:UYA786703 VHW786694:VHW786703 VRS786694:VRS786703 WBO786694:WBO786703 WLK786694:WLK786703 WVG786694:WVG786703 A852230:A852239 IU852230:IU852239 SQ852230:SQ852239 ACM852230:ACM852239 AMI852230:AMI852239 AWE852230:AWE852239 BGA852230:BGA852239 BPW852230:BPW852239 BZS852230:BZS852239 CJO852230:CJO852239 CTK852230:CTK852239 DDG852230:DDG852239 DNC852230:DNC852239 DWY852230:DWY852239 EGU852230:EGU852239 EQQ852230:EQQ852239 FAM852230:FAM852239 FKI852230:FKI852239 FUE852230:FUE852239 GEA852230:GEA852239 GNW852230:GNW852239 GXS852230:GXS852239 HHO852230:HHO852239 HRK852230:HRK852239 IBG852230:IBG852239 ILC852230:ILC852239 IUY852230:IUY852239 JEU852230:JEU852239 JOQ852230:JOQ852239 JYM852230:JYM852239 KII852230:KII852239 KSE852230:KSE852239 LCA852230:LCA852239 LLW852230:LLW852239 LVS852230:LVS852239 MFO852230:MFO852239 MPK852230:MPK852239 MZG852230:MZG852239 NJC852230:NJC852239 NSY852230:NSY852239 OCU852230:OCU852239 OMQ852230:OMQ852239 OWM852230:OWM852239 PGI852230:PGI852239 PQE852230:PQE852239 QAA852230:QAA852239 QJW852230:QJW852239 QTS852230:QTS852239 RDO852230:RDO852239 RNK852230:RNK852239 RXG852230:RXG852239 SHC852230:SHC852239 SQY852230:SQY852239 TAU852230:TAU852239 TKQ852230:TKQ852239 TUM852230:TUM852239 UEI852230:UEI852239 UOE852230:UOE852239 UYA852230:UYA852239 VHW852230:VHW852239 VRS852230:VRS852239 WBO852230:WBO852239 WLK852230:WLK852239 WVG852230:WVG852239 A917766:A917775 IU917766:IU917775 SQ917766:SQ917775 ACM917766:ACM917775 AMI917766:AMI917775 AWE917766:AWE917775 BGA917766:BGA917775 BPW917766:BPW917775 BZS917766:BZS917775 CJO917766:CJO917775 CTK917766:CTK917775 DDG917766:DDG917775 DNC917766:DNC917775 DWY917766:DWY917775 EGU917766:EGU917775 EQQ917766:EQQ917775 FAM917766:FAM917775 FKI917766:FKI917775 FUE917766:FUE917775 GEA917766:GEA917775 GNW917766:GNW917775 GXS917766:GXS917775 HHO917766:HHO917775 HRK917766:HRK917775 IBG917766:IBG917775 ILC917766:ILC917775 IUY917766:IUY917775 JEU917766:JEU917775 JOQ917766:JOQ917775 JYM917766:JYM917775 KII917766:KII917775 KSE917766:KSE917775 LCA917766:LCA917775 LLW917766:LLW917775 LVS917766:LVS917775 MFO917766:MFO917775 MPK917766:MPK917775 MZG917766:MZG917775 NJC917766:NJC917775 NSY917766:NSY917775 OCU917766:OCU917775 OMQ917766:OMQ917775 OWM917766:OWM917775 PGI917766:PGI917775 PQE917766:PQE917775 QAA917766:QAA917775 QJW917766:QJW917775 QTS917766:QTS917775 RDO917766:RDO917775 RNK917766:RNK917775 RXG917766:RXG917775 SHC917766:SHC917775 SQY917766:SQY917775 TAU917766:TAU917775 TKQ917766:TKQ917775 TUM917766:TUM917775 UEI917766:UEI917775 UOE917766:UOE917775 UYA917766:UYA917775 VHW917766:VHW917775 VRS917766:VRS917775 WBO917766:WBO917775 WLK917766:WLK917775 WVG917766:WVG917775 A983302:A983311 IU983302:IU983311 SQ983302:SQ983311 ACM983302:ACM983311 AMI983302:AMI983311 AWE983302:AWE983311 BGA983302:BGA983311 BPW983302:BPW983311 BZS983302:BZS983311 CJO983302:CJO983311 CTK983302:CTK983311 DDG983302:DDG983311 DNC983302:DNC983311 DWY983302:DWY983311 EGU983302:EGU983311 EQQ983302:EQQ983311 FAM983302:FAM983311 FKI983302:FKI983311 FUE983302:FUE983311 GEA983302:GEA983311 GNW983302:GNW983311 GXS983302:GXS983311 HHO983302:HHO983311 HRK983302:HRK983311 IBG983302:IBG983311 ILC983302:ILC983311 IUY983302:IUY983311 JEU983302:JEU983311 JOQ983302:JOQ983311 JYM983302:JYM983311 KII983302:KII983311 KSE983302:KSE983311 LCA983302:LCA983311 LLW983302:LLW983311 LVS983302:LVS983311 MFO983302:MFO983311 MPK983302:MPK983311 MZG983302:MZG983311 NJC983302:NJC983311 NSY983302:NSY983311 OCU983302:OCU983311 OMQ983302:OMQ983311 OWM983302:OWM983311 PGI983302:PGI983311 PQE983302:PQE983311 QAA983302:QAA983311 QJW983302:QJW983311 QTS983302:QTS983311 RDO983302:RDO983311 RNK983302:RNK983311 RXG983302:RXG983311 SHC983302:SHC983311 SQY983302:SQY983311 TAU983302:TAU983311 TKQ983302:TKQ983311 TUM983302:TUM983311 UEI983302:UEI983311 UOE983302:UOE983311 UYA983302:UYA983311 VHW983302:VHW983311 VRS983302:VRS983311 WBO983302:WBO983311 WLK983302:WLK983311 WVG983302:WVG983311 A321:A322 IU321:IU322 SQ321:SQ322 ACM321:ACM322 AMI321:AMI322 AWE321:AWE322 BGA321:BGA322 BPW321:BPW322 BZS321:BZS322 CJO321:CJO322 CTK321:CTK322 DDG321:DDG322 DNC321:DNC322 DWY321:DWY322 EGU321:EGU322 EQQ321:EQQ322 FAM321:FAM322 FKI321:FKI322 FUE321:FUE322 GEA321:GEA322 GNW321:GNW322 GXS321:GXS322 HHO321:HHO322 HRK321:HRK322 IBG321:IBG322 ILC321:ILC322 IUY321:IUY322 JEU321:JEU322 JOQ321:JOQ322 JYM321:JYM322 KII321:KII322 KSE321:KSE322 LCA321:LCA322 LLW321:LLW322 LVS321:LVS322 MFO321:MFO322 MPK321:MPK322 MZG321:MZG322 NJC321:NJC322 NSY321:NSY322 OCU321:OCU322 OMQ321:OMQ322 OWM321:OWM322 PGI321:PGI322 PQE321:PQE322 QAA321:QAA322 QJW321:QJW322 QTS321:QTS322 RDO321:RDO322 RNK321:RNK322 RXG321:RXG322 SHC321:SHC322 SQY321:SQY322 TAU321:TAU322 TKQ321:TKQ322 TUM321:TUM322 UEI321:UEI322 UOE321:UOE322 UYA321:UYA322 VHW321:VHW322 VRS321:VRS322 WBO321:WBO322 WLK321:WLK322 WVG321:WVG322 A65809:A65810 IU65809:IU65810 SQ65809:SQ65810 ACM65809:ACM65810 AMI65809:AMI65810 AWE65809:AWE65810 BGA65809:BGA65810 BPW65809:BPW65810 BZS65809:BZS65810 CJO65809:CJO65810 CTK65809:CTK65810 DDG65809:DDG65810 DNC65809:DNC65810 DWY65809:DWY65810 EGU65809:EGU65810 EQQ65809:EQQ65810 FAM65809:FAM65810 FKI65809:FKI65810 FUE65809:FUE65810 GEA65809:GEA65810 GNW65809:GNW65810 GXS65809:GXS65810 HHO65809:HHO65810 HRK65809:HRK65810 IBG65809:IBG65810 ILC65809:ILC65810 IUY65809:IUY65810 JEU65809:JEU65810 JOQ65809:JOQ65810 JYM65809:JYM65810 KII65809:KII65810 KSE65809:KSE65810 LCA65809:LCA65810 LLW65809:LLW65810 LVS65809:LVS65810 MFO65809:MFO65810 MPK65809:MPK65810 MZG65809:MZG65810 NJC65809:NJC65810 NSY65809:NSY65810 OCU65809:OCU65810 OMQ65809:OMQ65810 OWM65809:OWM65810 PGI65809:PGI65810 PQE65809:PQE65810 QAA65809:QAA65810 QJW65809:QJW65810 QTS65809:QTS65810 RDO65809:RDO65810 RNK65809:RNK65810 RXG65809:RXG65810 SHC65809:SHC65810 SQY65809:SQY65810 TAU65809:TAU65810 TKQ65809:TKQ65810 TUM65809:TUM65810 UEI65809:UEI65810 UOE65809:UOE65810 UYA65809:UYA65810 VHW65809:VHW65810 VRS65809:VRS65810 WBO65809:WBO65810 WLK65809:WLK65810 WVG65809:WVG65810 A131345:A131346 IU131345:IU131346 SQ131345:SQ131346 ACM131345:ACM131346 AMI131345:AMI131346 AWE131345:AWE131346 BGA131345:BGA131346 BPW131345:BPW131346 BZS131345:BZS131346 CJO131345:CJO131346 CTK131345:CTK131346 DDG131345:DDG131346 DNC131345:DNC131346 DWY131345:DWY131346 EGU131345:EGU131346 EQQ131345:EQQ131346 FAM131345:FAM131346 FKI131345:FKI131346 FUE131345:FUE131346 GEA131345:GEA131346 GNW131345:GNW131346 GXS131345:GXS131346 HHO131345:HHO131346 HRK131345:HRK131346 IBG131345:IBG131346 ILC131345:ILC131346 IUY131345:IUY131346 JEU131345:JEU131346 JOQ131345:JOQ131346 JYM131345:JYM131346 KII131345:KII131346 KSE131345:KSE131346 LCA131345:LCA131346 LLW131345:LLW131346 LVS131345:LVS131346 MFO131345:MFO131346 MPK131345:MPK131346 MZG131345:MZG131346 NJC131345:NJC131346 NSY131345:NSY131346 OCU131345:OCU131346 OMQ131345:OMQ131346 OWM131345:OWM131346 PGI131345:PGI131346 PQE131345:PQE131346 QAA131345:QAA131346 QJW131345:QJW131346 QTS131345:QTS131346 RDO131345:RDO131346 RNK131345:RNK131346 RXG131345:RXG131346 SHC131345:SHC131346 SQY131345:SQY131346 TAU131345:TAU131346 TKQ131345:TKQ131346 TUM131345:TUM131346 UEI131345:UEI131346 UOE131345:UOE131346 UYA131345:UYA131346 VHW131345:VHW131346 VRS131345:VRS131346 WBO131345:WBO131346 WLK131345:WLK131346 WVG131345:WVG131346 A196881:A196882 IU196881:IU196882 SQ196881:SQ196882 ACM196881:ACM196882 AMI196881:AMI196882 AWE196881:AWE196882 BGA196881:BGA196882 BPW196881:BPW196882 BZS196881:BZS196882 CJO196881:CJO196882 CTK196881:CTK196882 DDG196881:DDG196882 DNC196881:DNC196882 DWY196881:DWY196882 EGU196881:EGU196882 EQQ196881:EQQ196882 FAM196881:FAM196882 FKI196881:FKI196882 FUE196881:FUE196882 GEA196881:GEA196882 GNW196881:GNW196882 GXS196881:GXS196882 HHO196881:HHO196882 HRK196881:HRK196882 IBG196881:IBG196882 ILC196881:ILC196882 IUY196881:IUY196882 JEU196881:JEU196882 JOQ196881:JOQ196882 JYM196881:JYM196882 KII196881:KII196882 KSE196881:KSE196882 LCA196881:LCA196882 LLW196881:LLW196882 LVS196881:LVS196882 MFO196881:MFO196882 MPK196881:MPK196882 MZG196881:MZG196882 NJC196881:NJC196882 NSY196881:NSY196882 OCU196881:OCU196882 OMQ196881:OMQ196882 OWM196881:OWM196882 PGI196881:PGI196882 PQE196881:PQE196882 QAA196881:QAA196882 QJW196881:QJW196882 QTS196881:QTS196882 RDO196881:RDO196882 RNK196881:RNK196882 RXG196881:RXG196882 SHC196881:SHC196882 SQY196881:SQY196882 TAU196881:TAU196882 TKQ196881:TKQ196882 TUM196881:TUM196882 UEI196881:UEI196882 UOE196881:UOE196882 UYA196881:UYA196882 VHW196881:VHW196882 VRS196881:VRS196882 WBO196881:WBO196882 WLK196881:WLK196882 WVG196881:WVG196882 A262417:A262418 IU262417:IU262418 SQ262417:SQ262418 ACM262417:ACM262418 AMI262417:AMI262418 AWE262417:AWE262418 BGA262417:BGA262418 BPW262417:BPW262418 BZS262417:BZS262418 CJO262417:CJO262418 CTK262417:CTK262418 DDG262417:DDG262418 DNC262417:DNC262418 DWY262417:DWY262418 EGU262417:EGU262418 EQQ262417:EQQ262418 FAM262417:FAM262418 FKI262417:FKI262418 FUE262417:FUE262418 GEA262417:GEA262418 GNW262417:GNW262418 GXS262417:GXS262418 HHO262417:HHO262418 HRK262417:HRK262418 IBG262417:IBG262418 ILC262417:ILC262418 IUY262417:IUY262418 JEU262417:JEU262418 JOQ262417:JOQ262418 JYM262417:JYM262418 KII262417:KII262418 KSE262417:KSE262418 LCA262417:LCA262418 LLW262417:LLW262418 LVS262417:LVS262418 MFO262417:MFO262418 MPK262417:MPK262418 MZG262417:MZG262418 NJC262417:NJC262418 NSY262417:NSY262418 OCU262417:OCU262418 OMQ262417:OMQ262418 OWM262417:OWM262418 PGI262417:PGI262418 PQE262417:PQE262418 QAA262417:QAA262418 QJW262417:QJW262418 QTS262417:QTS262418 RDO262417:RDO262418 RNK262417:RNK262418 RXG262417:RXG262418 SHC262417:SHC262418 SQY262417:SQY262418 TAU262417:TAU262418 TKQ262417:TKQ262418 TUM262417:TUM262418 UEI262417:UEI262418 UOE262417:UOE262418 UYA262417:UYA262418 VHW262417:VHW262418 VRS262417:VRS262418 WBO262417:WBO262418 WLK262417:WLK262418 WVG262417:WVG262418 A327953:A327954 IU327953:IU327954 SQ327953:SQ327954 ACM327953:ACM327954 AMI327953:AMI327954 AWE327953:AWE327954 BGA327953:BGA327954 BPW327953:BPW327954 BZS327953:BZS327954 CJO327953:CJO327954 CTK327953:CTK327954 DDG327953:DDG327954 DNC327953:DNC327954 DWY327953:DWY327954 EGU327953:EGU327954 EQQ327953:EQQ327954 FAM327953:FAM327954 FKI327953:FKI327954 FUE327953:FUE327954 GEA327953:GEA327954 GNW327953:GNW327954 GXS327953:GXS327954 HHO327953:HHO327954 HRK327953:HRK327954 IBG327953:IBG327954 ILC327953:ILC327954 IUY327953:IUY327954 JEU327953:JEU327954 JOQ327953:JOQ327954 JYM327953:JYM327954 KII327953:KII327954 KSE327953:KSE327954 LCA327953:LCA327954 LLW327953:LLW327954 LVS327953:LVS327954 MFO327953:MFO327954 MPK327953:MPK327954 MZG327953:MZG327954 NJC327953:NJC327954 NSY327953:NSY327954 OCU327953:OCU327954 OMQ327953:OMQ327954 OWM327953:OWM327954 PGI327953:PGI327954 PQE327953:PQE327954 QAA327953:QAA327954 QJW327953:QJW327954 QTS327953:QTS327954 RDO327953:RDO327954 RNK327953:RNK327954 RXG327953:RXG327954 SHC327953:SHC327954 SQY327953:SQY327954 TAU327953:TAU327954 TKQ327953:TKQ327954 TUM327953:TUM327954 UEI327953:UEI327954 UOE327953:UOE327954 UYA327953:UYA327954 VHW327953:VHW327954 VRS327953:VRS327954 WBO327953:WBO327954 WLK327953:WLK327954 WVG327953:WVG327954 A393489:A393490 IU393489:IU393490 SQ393489:SQ393490 ACM393489:ACM393490 AMI393489:AMI393490 AWE393489:AWE393490 BGA393489:BGA393490 BPW393489:BPW393490 BZS393489:BZS393490 CJO393489:CJO393490 CTK393489:CTK393490 DDG393489:DDG393490 DNC393489:DNC393490 DWY393489:DWY393490 EGU393489:EGU393490 EQQ393489:EQQ393490 FAM393489:FAM393490 FKI393489:FKI393490 FUE393489:FUE393490 GEA393489:GEA393490 GNW393489:GNW393490 GXS393489:GXS393490 HHO393489:HHO393490 HRK393489:HRK393490 IBG393489:IBG393490 ILC393489:ILC393490 IUY393489:IUY393490 JEU393489:JEU393490 JOQ393489:JOQ393490 JYM393489:JYM393490 KII393489:KII393490 KSE393489:KSE393490 LCA393489:LCA393490 LLW393489:LLW393490 LVS393489:LVS393490 MFO393489:MFO393490 MPK393489:MPK393490 MZG393489:MZG393490 NJC393489:NJC393490 NSY393489:NSY393490 OCU393489:OCU393490 OMQ393489:OMQ393490 OWM393489:OWM393490 PGI393489:PGI393490 PQE393489:PQE393490 QAA393489:QAA393490 QJW393489:QJW393490 QTS393489:QTS393490 RDO393489:RDO393490 RNK393489:RNK393490 RXG393489:RXG393490 SHC393489:SHC393490 SQY393489:SQY393490 TAU393489:TAU393490 TKQ393489:TKQ393490 TUM393489:TUM393490 UEI393489:UEI393490 UOE393489:UOE393490 UYA393489:UYA393490 VHW393489:VHW393490 VRS393489:VRS393490 WBO393489:WBO393490 WLK393489:WLK393490 WVG393489:WVG393490 A459025:A459026 IU459025:IU459026 SQ459025:SQ459026 ACM459025:ACM459026 AMI459025:AMI459026 AWE459025:AWE459026 BGA459025:BGA459026 BPW459025:BPW459026 BZS459025:BZS459026 CJO459025:CJO459026 CTK459025:CTK459026 DDG459025:DDG459026 DNC459025:DNC459026 DWY459025:DWY459026 EGU459025:EGU459026 EQQ459025:EQQ459026 FAM459025:FAM459026 FKI459025:FKI459026 FUE459025:FUE459026 GEA459025:GEA459026 GNW459025:GNW459026 GXS459025:GXS459026 HHO459025:HHO459026 HRK459025:HRK459026 IBG459025:IBG459026 ILC459025:ILC459026 IUY459025:IUY459026 JEU459025:JEU459026 JOQ459025:JOQ459026 JYM459025:JYM459026 KII459025:KII459026 KSE459025:KSE459026 LCA459025:LCA459026 LLW459025:LLW459026 LVS459025:LVS459026 MFO459025:MFO459026 MPK459025:MPK459026 MZG459025:MZG459026 NJC459025:NJC459026 NSY459025:NSY459026 OCU459025:OCU459026 OMQ459025:OMQ459026 OWM459025:OWM459026 PGI459025:PGI459026 PQE459025:PQE459026 QAA459025:QAA459026 QJW459025:QJW459026 QTS459025:QTS459026 RDO459025:RDO459026 RNK459025:RNK459026 RXG459025:RXG459026 SHC459025:SHC459026 SQY459025:SQY459026 TAU459025:TAU459026 TKQ459025:TKQ459026 TUM459025:TUM459026 UEI459025:UEI459026 UOE459025:UOE459026 UYA459025:UYA459026 VHW459025:VHW459026 VRS459025:VRS459026 WBO459025:WBO459026 WLK459025:WLK459026 WVG459025:WVG459026 A524561:A524562 IU524561:IU524562 SQ524561:SQ524562 ACM524561:ACM524562 AMI524561:AMI524562 AWE524561:AWE524562 BGA524561:BGA524562 BPW524561:BPW524562 BZS524561:BZS524562 CJO524561:CJO524562 CTK524561:CTK524562 DDG524561:DDG524562 DNC524561:DNC524562 DWY524561:DWY524562 EGU524561:EGU524562 EQQ524561:EQQ524562 FAM524561:FAM524562 FKI524561:FKI524562 FUE524561:FUE524562 GEA524561:GEA524562 GNW524561:GNW524562 GXS524561:GXS524562 HHO524561:HHO524562 HRK524561:HRK524562 IBG524561:IBG524562 ILC524561:ILC524562 IUY524561:IUY524562 JEU524561:JEU524562 JOQ524561:JOQ524562 JYM524561:JYM524562 KII524561:KII524562 KSE524561:KSE524562 LCA524561:LCA524562 LLW524561:LLW524562 LVS524561:LVS524562 MFO524561:MFO524562 MPK524561:MPK524562 MZG524561:MZG524562 NJC524561:NJC524562 NSY524561:NSY524562 OCU524561:OCU524562 OMQ524561:OMQ524562 OWM524561:OWM524562 PGI524561:PGI524562 PQE524561:PQE524562 QAA524561:QAA524562 QJW524561:QJW524562 QTS524561:QTS524562 RDO524561:RDO524562 RNK524561:RNK524562 RXG524561:RXG524562 SHC524561:SHC524562 SQY524561:SQY524562 TAU524561:TAU524562 TKQ524561:TKQ524562 TUM524561:TUM524562 UEI524561:UEI524562 UOE524561:UOE524562 UYA524561:UYA524562 VHW524561:VHW524562 VRS524561:VRS524562 WBO524561:WBO524562 WLK524561:WLK524562 WVG524561:WVG524562 A590097:A590098 IU590097:IU590098 SQ590097:SQ590098 ACM590097:ACM590098 AMI590097:AMI590098 AWE590097:AWE590098 BGA590097:BGA590098 BPW590097:BPW590098 BZS590097:BZS590098 CJO590097:CJO590098 CTK590097:CTK590098 DDG590097:DDG590098 DNC590097:DNC590098 DWY590097:DWY590098 EGU590097:EGU590098 EQQ590097:EQQ590098 FAM590097:FAM590098 FKI590097:FKI590098 FUE590097:FUE590098 GEA590097:GEA590098 GNW590097:GNW590098 GXS590097:GXS590098 HHO590097:HHO590098 HRK590097:HRK590098 IBG590097:IBG590098 ILC590097:ILC590098 IUY590097:IUY590098 JEU590097:JEU590098 JOQ590097:JOQ590098 JYM590097:JYM590098 KII590097:KII590098 KSE590097:KSE590098 LCA590097:LCA590098 LLW590097:LLW590098 LVS590097:LVS590098 MFO590097:MFO590098 MPK590097:MPK590098 MZG590097:MZG590098 NJC590097:NJC590098 NSY590097:NSY590098 OCU590097:OCU590098 OMQ590097:OMQ590098 OWM590097:OWM590098 PGI590097:PGI590098 PQE590097:PQE590098 QAA590097:QAA590098 QJW590097:QJW590098 QTS590097:QTS590098 RDO590097:RDO590098 RNK590097:RNK590098 RXG590097:RXG590098 SHC590097:SHC590098 SQY590097:SQY590098 TAU590097:TAU590098 TKQ590097:TKQ590098 TUM590097:TUM590098 UEI590097:UEI590098 UOE590097:UOE590098 UYA590097:UYA590098 VHW590097:VHW590098 VRS590097:VRS590098 WBO590097:WBO590098 WLK590097:WLK590098 WVG590097:WVG590098 A655633:A655634 IU655633:IU655634 SQ655633:SQ655634 ACM655633:ACM655634 AMI655633:AMI655634 AWE655633:AWE655634 BGA655633:BGA655634 BPW655633:BPW655634 BZS655633:BZS655634 CJO655633:CJO655634 CTK655633:CTK655634 DDG655633:DDG655634 DNC655633:DNC655634 DWY655633:DWY655634 EGU655633:EGU655634 EQQ655633:EQQ655634 FAM655633:FAM655634 FKI655633:FKI655634 FUE655633:FUE655634 GEA655633:GEA655634 GNW655633:GNW655634 GXS655633:GXS655634 HHO655633:HHO655634 HRK655633:HRK655634 IBG655633:IBG655634 ILC655633:ILC655634 IUY655633:IUY655634 JEU655633:JEU655634 JOQ655633:JOQ655634 JYM655633:JYM655634 KII655633:KII655634 KSE655633:KSE655634 LCA655633:LCA655634 LLW655633:LLW655634 LVS655633:LVS655634 MFO655633:MFO655634 MPK655633:MPK655634 MZG655633:MZG655634 NJC655633:NJC655634 NSY655633:NSY655634 OCU655633:OCU655634 OMQ655633:OMQ655634 OWM655633:OWM655634 PGI655633:PGI655634 PQE655633:PQE655634 QAA655633:QAA655634 QJW655633:QJW655634 QTS655633:QTS655634 RDO655633:RDO655634 RNK655633:RNK655634 RXG655633:RXG655634 SHC655633:SHC655634 SQY655633:SQY655634 TAU655633:TAU655634 TKQ655633:TKQ655634 TUM655633:TUM655634 UEI655633:UEI655634 UOE655633:UOE655634 UYA655633:UYA655634 VHW655633:VHW655634 VRS655633:VRS655634 WBO655633:WBO655634 WLK655633:WLK655634 WVG655633:WVG655634 A721169:A721170 IU721169:IU721170 SQ721169:SQ721170 ACM721169:ACM721170 AMI721169:AMI721170 AWE721169:AWE721170 BGA721169:BGA721170 BPW721169:BPW721170 BZS721169:BZS721170 CJO721169:CJO721170 CTK721169:CTK721170 DDG721169:DDG721170 DNC721169:DNC721170 DWY721169:DWY721170 EGU721169:EGU721170 EQQ721169:EQQ721170 FAM721169:FAM721170 FKI721169:FKI721170 FUE721169:FUE721170 GEA721169:GEA721170 GNW721169:GNW721170 GXS721169:GXS721170 HHO721169:HHO721170 HRK721169:HRK721170 IBG721169:IBG721170 ILC721169:ILC721170 IUY721169:IUY721170 JEU721169:JEU721170 JOQ721169:JOQ721170 JYM721169:JYM721170 KII721169:KII721170 KSE721169:KSE721170 LCA721169:LCA721170 LLW721169:LLW721170 LVS721169:LVS721170 MFO721169:MFO721170 MPK721169:MPK721170 MZG721169:MZG721170 NJC721169:NJC721170 NSY721169:NSY721170 OCU721169:OCU721170 OMQ721169:OMQ721170 OWM721169:OWM721170 PGI721169:PGI721170 PQE721169:PQE721170 QAA721169:QAA721170 QJW721169:QJW721170 QTS721169:QTS721170 RDO721169:RDO721170 RNK721169:RNK721170 RXG721169:RXG721170 SHC721169:SHC721170 SQY721169:SQY721170 TAU721169:TAU721170 TKQ721169:TKQ721170 TUM721169:TUM721170 UEI721169:UEI721170 UOE721169:UOE721170 UYA721169:UYA721170 VHW721169:VHW721170 VRS721169:VRS721170 WBO721169:WBO721170 WLK721169:WLK721170 WVG721169:WVG721170 A786705:A786706 IU786705:IU786706 SQ786705:SQ786706 ACM786705:ACM786706 AMI786705:AMI786706 AWE786705:AWE786706 BGA786705:BGA786706 BPW786705:BPW786706 BZS786705:BZS786706 CJO786705:CJO786706 CTK786705:CTK786706 DDG786705:DDG786706 DNC786705:DNC786706 DWY786705:DWY786706 EGU786705:EGU786706 EQQ786705:EQQ786706 FAM786705:FAM786706 FKI786705:FKI786706 FUE786705:FUE786706 GEA786705:GEA786706 GNW786705:GNW786706 GXS786705:GXS786706 HHO786705:HHO786706 HRK786705:HRK786706 IBG786705:IBG786706 ILC786705:ILC786706 IUY786705:IUY786706 JEU786705:JEU786706 JOQ786705:JOQ786706 JYM786705:JYM786706 KII786705:KII786706 KSE786705:KSE786706 LCA786705:LCA786706 LLW786705:LLW786706 LVS786705:LVS786706 MFO786705:MFO786706 MPK786705:MPK786706 MZG786705:MZG786706 NJC786705:NJC786706 NSY786705:NSY786706 OCU786705:OCU786706 OMQ786705:OMQ786706 OWM786705:OWM786706 PGI786705:PGI786706 PQE786705:PQE786706 QAA786705:QAA786706 QJW786705:QJW786706 QTS786705:QTS786706 RDO786705:RDO786706 RNK786705:RNK786706 RXG786705:RXG786706 SHC786705:SHC786706 SQY786705:SQY786706 TAU786705:TAU786706 TKQ786705:TKQ786706 TUM786705:TUM786706 UEI786705:UEI786706 UOE786705:UOE786706 UYA786705:UYA786706 VHW786705:VHW786706 VRS786705:VRS786706 WBO786705:WBO786706 WLK786705:WLK786706 WVG786705:WVG786706 A852241:A852242 IU852241:IU852242 SQ852241:SQ852242 ACM852241:ACM852242 AMI852241:AMI852242 AWE852241:AWE852242 BGA852241:BGA852242 BPW852241:BPW852242 BZS852241:BZS852242 CJO852241:CJO852242 CTK852241:CTK852242 DDG852241:DDG852242 DNC852241:DNC852242 DWY852241:DWY852242 EGU852241:EGU852242 EQQ852241:EQQ852242 FAM852241:FAM852242 FKI852241:FKI852242 FUE852241:FUE852242 GEA852241:GEA852242 GNW852241:GNW852242 GXS852241:GXS852242 HHO852241:HHO852242 HRK852241:HRK852242 IBG852241:IBG852242 ILC852241:ILC852242 IUY852241:IUY852242 JEU852241:JEU852242 JOQ852241:JOQ852242 JYM852241:JYM852242 KII852241:KII852242 KSE852241:KSE852242 LCA852241:LCA852242 LLW852241:LLW852242 LVS852241:LVS852242 MFO852241:MFO852242 MPK852241:MPK852242 MZG852241:MZG852242 NJC852241:NJC852242 NSY852241:NSY852242 OCU852241:OCU852242 OMQ852241:OMQ852242 OWM852241:OWM852242 PGI852241:PGI852242 PQE852241:PQE852242 QAA852241:QAA852242 QJW852241:QJW852242 QTS852241:QTS852242 RDO852241:RDO852242 RNK852241:RNK852242 RXG852241:RXG852242 SHC852241:SHC852242 SQY852241:SQY852242 TAU852241:TAU852242 TKQ852241:TKQ852242 TUM852241:TUM852242 UEI852241:UEI852242 UOE852241:UOE852242 UYA852241:UYA852242 VHW852241:VHW852242 VRS852241:VRS852242 WBO852241:WBO852242 WLK852241:WLK852242 WVG852241:WVG852242 A917777:A917778 IU917777:IU917778 SQ917777:SQ917778 ACM917777:ACM917778 AMI917777:AMI917778 AWE917777:AWE917778 BGA917777:BGA917778 BPW917777:BPW917778 BZS917777:BZS917778 CJO917777:CJO917778 CTK917777:CTK917778 DDG917777:DDG917778 DNC917777:DNC917778 DWY917777:DWY917778 EGU917777:EGU917778 EQQ917777:EQQ917778 FAM917777:FAM917778 FKI917777:FKI917778 FUE917777:FUE917778 GEA917777:GEA917778 GNW917777:GNW917778 GXS917777:GXS917778 HHO917777:HHO917778 HRK917777:HRK917778 IBG917777:IBG917778 ILC917777:ILC917778 IUY917777:IUY917778 JEU917777:JEU917778 JOQ917777:JOQ917778 JYM917777:JYM917778 KII917777:KII917778 KSE917777:KSE917778 LCA917777:LCA917778 LLW917777:LLW917778 LVS917777:LVS917778 MFO917777:MFO917778 MPK917777:MPK917778 MZG917777:MZG917778 NJC917777:NJC917778 NSY917777:NSY917778 OCU917777:OCU917778 OMQ917777:OMQ917778 OWM917777:OWM917778 PGI917777:PGI917778 PQE917777:PQE917778 QAA917777:QAA917778 QJW917777:QJW917778 QTS917777:QTS917778 RDO917777:RDO917778 RNK917777:RNK917778 RXG917777:RXG917778 SHC917777:SHC917778 SQY917777:SQY917778 TAU917777:TAU917778 TKQ917777:TKQ917778 TUM917777:TUM917778 UEI917777:UEI917778 UOE917777:UOE917778 UYA917777:UYA917778 VHW917777:VHW917778 VRS917777:VRS917778 WBO917777:WBO917778 WLK917777:WLK917778 WVG917777:WVG917778 A983313:A983314 IU983313:IU983314 SQ983313:SQ983314 ACM983313:ACM983314 AMI983313:AMI983314 AWE983313:AWE983314 BGA983313:BGA983314 BPW983313:BPW983314 BZS983313:BZS983314 CJO983313:CJO983314 CTK983313:CTK983314 DDG983313:DDG983314 DNC983313:DNC983314 DWY983313:DWY983314 EGU983313:EGU983314 EQQ983313:EQQ983314 FAM983313:FAM983314 FKI983313:FKI983314 FUE983313:FUE983314 GEA983313:GEA983314 GNW983313:GNW983314 GXS983313:GXS983314 HHO983313:HHO983314 HRK983313:HRK983314 IBG983313:IBG983314 ILC983313:ILC983314 IUY983313:IUY983314 JEU983313:JEU983314 JOQ983313:JOQ983314 JYM983313:JYM983314 KII983313:KII983314 KSE983313:KSE983314 LCA983313:LCA983314 LLW983313:LLW983314 LVS983313:LVS983314 MFO983313:MFO983314 MPK983313:MPK983314 MZG983313:MZG983314 NJC983313:NJC983314 NSY983313:NSY983314 OCU983313:OCU983314 OMQ983313:OMQ983314 OWM983313:OWM983314 PGI983313:PGI983314 PQE983313:PQE983314 QAA983313:QAA983314 QJW983313:QJW983314 QTS983313:QTS983314 RDO983313:RDO983314 RNK983313:RNK983314 RXG983313:RXG983314 SHC983313:SHC983314 SQY983313:SQY983314 TAU983313:TAU983314 TKQ983313:TKQ983314 TUM983313:TUM983314 UEI983313:UEI983314 UOE983313:UOE983314 UYA983313:UYA983314 VHW983313:VHW983314 VRS983313:VRS983314 WBO983313:WBO983314 WLK983313:WLK983314 WVG983313:WVG983314 A65812:A65815 IU65812:IU65815 SQ65812:SQ65815 ACM65812:ACM65815 AMI65812:AMI65815 AWE65812:AWE65815 BGA65812:BGA65815 BPW65812:BPW65815 BZS65812:BZS65815 CJO65812:CJO65815 CTK65812:CTK65815 DDG65812:DDG65815 DNC65812:DNC65815 DWY65812:DWY65815 EGU65812:EGU65815 EQQ65812:EQQ65815 FAM65812:FAM65815 FKI65812:FKI65815 FUE65812:FUE65815 GEA65812:GEA65815 GNW65812:GNW65815 GXS65812:GXS65815 HHO65812:HHO65815 HRK65812:HRK65815 IBG65812:IBG65815 ILC65812:ILC65815 IUY65812:IUY65815 JEU65812:JEU65815 JOQ65812:JOQ65815 JYM65812:JYM65815 KII65812:KII65815 KSE65812:KSE65815 LCA65812:LCA65815 LLW65812:LLW65815 LVS65812:LVS65815 MFO65812:MFO65815 MPK65812:MPK65815 MZG65812:MZG65815 NJC65812:NJC65815 NSY65812:NSY65815 OCU65812:OCU65815 OMQ65812:OMQ65815 OWM65812:OWM65815 PGI65812:PGI65815 PQE65812:PQE65815 QAA65812:QAA65815 QJW65812:QJW65815 QTS65812:QTS65815 RDO65812:RDO65815 RNK65812:RNK65815 RXG65812:RXG65815 SHC65812:SHC65815 SQY65812:SQY65815 TAU65812:TAU65815 TKQ65812:TKQ65815 TUM65812:TUM65815 UEI65812:UEI65815 UOE65812:UOE65815 UYA65812:UYA65815 VHW65812:VHW65815 VRS65812:VRS65815 WBO65812:WBO65815 WLK65812:WLK65815 WVG65812:WVG65815 A131348:A131351 IU131348:IU131351 SQ131348:SQ131351 ACM131348:ACM131351 AMI131348:AMI131351 AWE131348:AWE131351 BGA131348:BGA131351 BPW131348:BPW131351 BZS131348:BZS131351 CJO131348:CJO131351 CTK131348:CTK131351 DDG131348:DDG131351 DNC131348:DNC131351 DWY131348:DWY131351 EGU131348:EGU131351 EQQ131348:EQQ131351 FAM131348:FAM131351 FKI131348:FKI131351 FUE131348:FUE131351 GEA131348:GEA131351 GNW131348:GNW131351 GXS131348:GXS131351 HHO131348:HHO131351 HRK131348:HRK131351 IBG131348:IBG131351 ILC131348:ILC131351 IUY131348:IUY131351 JEU131348:JEU131351 JOQ131348:JOQ131351 JYM131348:JYM131351 KII131348:KII131351 KSE131348:KSE131351 LCA131348:LCA131351 LLW131348:LLW131351 LVS131348:LVS131351 MFO131348:MFO131351 MPK131348:MPK131351 MZG131348:MZG131351 NJC131348:NJC131351 NSY131348:NSY131351 OCU131348:OCU131351 OMQ131348:OMQ131351 OWM131348:OWM131351 PGI131348:PGI131351 PQE131348:PQE131351 QAA131348:QAA131351 QJW131348:QJW131351 QTS131348:QTS131351 RDO131348:RDO131351 RNK131348:RNK131351 RXG131348:RXG131351 SHC131348:SHC131351 SQY131348:SQY131351 TAU131348:TAU131351 TKQ131348:TKQ131351 TUM131348:TUM131351 UEI131348:UEI131351 UOE131348:UOE131351 UYA131348:UYA131351 VHW131348:VHW131351 VRS131348:VRS131351 WBO131348:WBO131351 WLK131348:WLK131351 WVG131348:WVG131351 A196884:A196887 IU196884:IU196887 SQ196884:SQ196887 ACM196884:ACM196887 AMI196884:AMI196887 AWE196884:AWE196887 BGA196884:BGA196887 BPW196884:BPW196887 BZS196884:BZS196887 CJO196884:CJO196887 CTK196884:CTK196887 DDG196884:DDG196887 DNC196884:DNC196887 DWY196884:DWY196887 EGU196884:EGU196887 EQQ196884:EQQ196887 FAM196884:FAM196887 FKI196884:FKI196887 FUE196884:FUE196887 GEA196884:GEA196887 GNW196884:GNW196887 GXS196884:GXS196887 HHO196884:HHO196887 HRK196884:HRK196887 IBG196884:IBG196887 ILC196884:ILC196887 IUY196884:IUY196887 JEU196884:JEU196887 JOQ196884:JOQ196887 JYM196884:JYM196887 KII196884:KII196887 KSE196884:KSE196887 LCA196884:LCA196887 LLW196884:LLW196887 LVS196884:LVS196887 MFO196884:MFO196887 MPK196884:MPK196887 MZG196884:MZG196887 NJC196884:NJC196887 NSY196884:NSY196887 OCU196884:OCU196887 OMQ196884:OMQ196887 OWM196884:OWM196887 PGI196884:PGI196887 PQE196884:PQE196887 QAA196884:QAA196887 QJW196884:QJW196887 QTS196884:QTS196887 RDO196884:RDO196887 RNK196884:RNK196887 RXG196884:RXG196887 SHC196884:SHC196887 SQY196884:SQY196887 TAU196884:TAU196887 TKQ196884:TKQ196887 TUM196884:TUM196887 UEI196884:UEI196887 UOE196884:UOE196887 UYA196884:UYA196887 VHW196884:VHW196887 VRS196884:VRS196887 WBO196884:WBO196887 WLK196884:WLK196887 WVG196884:WVG196887 A262420:A262423 IU262420:IU262423 SQ262420:SQ262423 ACM262420:ACM262423 AMI262420:AMI262423 AWE262420:AWE262423 BGA262420:BGA262423 BPW262420:BPW262423 BZS262420:BZS262423 CJO262420:CJO262423 CTK262420:CTK262423 DDG262420:DDG262423 DNC262420:DNC262423 DWY262420:DWY262423 EGU262420:EGU262423 EQQ262420:EQQ262423 FAM262420:FAM262423 FKI262420:FKI262423 FUE262420:FUE262423 GEA262420:GEA262423 GNW262420:GNW262423 GXS262420:GXS262423 HHO262420:HHO262423 HRK262420:HRK262423 IBG262420:IBG262423 ILC262420:ILC262423 IUY262420:IUY262423 JEU262420:JEU262423 JOQ262420:JOQ262423 JYM262420:JYM262423 KII262420:KII262423 KSE262420:KSE262423 LCA262420:LCA262423 LLW262420:LLW262423 LVS262420:LVS262423 MFO262420:MFO262423 MPK262420:MPK262423 MZG262420:MZG262423 NJC262420:NJC262423 NSY262420:NSY262423 OCU262420:OCU262423 OMQ262420:OMQ262423 OWM262420:OWM262423 PGI262420:PGI262423 PQE262420:PQE262423 QAA262420:QAA262423 QJW262420:QJW262423 QTS262420:QTS262423 RDO262420:RDO262423 RNK262420:RNK262423 RXG262420:RXG262423 SHC262420:SHC262423 SQY262420:SQY262423 TAU262420:TAU262423 TKQ262420:TKQ262423 TUM262420:TUM262423 UEI262420:UEI262423 UOE262420:UOE262423 UYA262420:UYA262423 VHW262420:VHW262423 VRS262420:VRS262423 WBO262420:WBO262423 WLK262420:WLK262423 WVG262420:WVG262423 A327956:A327959 IU327956:IU327959 SQ327956:SQ327959 ACM327956:ACM327959 AMI327956:AMI327959 AWE327956:AWE327959 BGA327956:BGA327959 BPW327956:BPW327959 BZS327956:BZS327959 CJO327956:CJO327959 CTK327956:CTK327959 DDG327956:DDG327959 DNC327956:DNC327959 DWY327956:DWY327959 EGU327956:EGU327959 EQQ327956:EQQ327959 FAM327956:FAM327959 FKI327956:FKI327959 FUE327956:FUE327959 GEA327956:GEA327959 GNW327956:GNW327959 GXS327956:GXS327959 HHO327956:HHO327959 HRK327956:HRK327959 IBG327956:IBG327959 ILC327956:ILC327959 IUY327956:IUY327959 JEU327956:JEU327959 JOQ327956:JOQ327959 JYM327956:JYM327959 KII327956:KII327959 KSE327956:KSE327959 LCA327956:LCA327959 LLW327956:LLW327959 LVS327956:LVS327959 MFO327956:MFO327959 MPK327956:MPK327959 MZG327956:MZG327959 NJC327956:NJC327959 NSY327956:NSY327959 OCU327956:OCU327959 OMQ327956:OMQ327959 OWM327956:OWM327959 PGI327956:PGI327959 PQE327956:PQE327959 QAA327956:QAA327959 QJW327956:QJW327959 QTS327956:QTS327959 RDO327956:RDO327959 RNK327956:RNK327959 RXG327956:RXG327959 SHC327956:SHC327959 SQY327956:SQY327959 TAU327956:TAU327959 TKQ327956:TKQ327959 TUM327956:TUM327959 UEI327956:UEI327959 UOE327956:UOE327959 UYA327956:UYA327959 VHW327956:VHW327959 VRS327956:VRS327959 WBO327956:WBO327959 WLK327956:WLK327959 WVG327956:WVG327959 A393492:A393495 IU393492:IU393495 SQ393492:SQ393495 ACM393492:ACM393495 AMI393492:AMI393495 AWE393492:AWE393495 BGA393492:BGA393495 BPW393492:BPW393495 BZS393492:BZS393495 CJO393492:CJO393495 CTK393492:CTK393495 DDG393492:DDG393495 DNC393492:DNC393495 DWY393492:DWY393495 EGU393492:EGU393495 EQQ393492:EQQ393495 FAM393492:FAM393495 FKI393492:FKI393495 FUE393492:FUE393495 GEA393492:GEA393495 GNW393492:GNW393495 GXS393492:GXS393495 HHO393492:HHO393495 HRK393492:HRK393495 IBG393492:IBG393495 ILC393492:ILC393495 IUY393492:IUY393495 JEU393492:JEU393495 JOQ393492:JOQ393495 JYM393492:JYM393495 KII393492:KII393495 KSE393492:KSE393495 LCA393492:LCA393495 LLW393492:LLW393495 LVS393492:LVS393495 MFO393492:MFO393495 MPK393492:MPK393495 MZG393492:MZG393495 NJC393492:NJC393495 NSY393492:NSY393495 OCU393492:OCU393495 OMQ393492:OMQ393495 OWM393492:OWM393495 PGI393492:PGI393495 PQE393492:PQE393495 QAA393492:QAA393495 QJW393492:QJW393495 QTS393492:QTS393495 RDO393492:RDO393495 RNK393492:RNK393495 RXG393492:RXG393495 SHC393492:SHC393495 SQY393492:SQY393495 TAU393492:TAU393495 TKQ393492:TKQ393495 TUM393492:TUM393495 UEI393492:UEI393495 UOE393492:UOE393495 UYA393492:UYA393495 VHW393492:VHW393495 VRS393492:VRS393495 WBO393492:WBO393495 WLK393492:WLK393495 WVG393492:WVG393495 A459028:A459031 IU459028:IU459031 SQ459028:SQ459031 ACM459028:ACM459031 AMI459028:AMI459031 AWE459028:AWE459031 BGA459028:BGA459031 BPW459028:BPW459031 BZS459028:BZS459031 CJO459028:CJO459031 CTK459028:CTK459031 DDG459028:DDG459031 DNC459028:DNC459031 DWY459028:DWY459031 EGU459028:EGU459031 EQQ459028:EQQ459031 FAM459028:FAM459031 FKI459028:FKI459031 FUE459028:FUE459031 GEA459028:GEA459031 GNW459028:GNW459031 GXS459028:GXS459031 HHO459028:HHO459031 HRK459028:HRK459031 IBG459028:IBG459031 ILC459028:ILC459031 IUY459028:IUY459031 JEU459028:JEU459031 JOQ459028:JOQ459031 JYM459028:JYM459031 KII459028:KII459031 KSE459028:KSE459031 LCA459028:LCA459031 LLW459028:LLW459031 LVS459028:LVS459031 MFO459028:MFO459031 MPK459028:MPK459031 MZG459028:MZG459031 NJC459028:NJC459031 NSY459028:NSY459031 OCU459028:OCU459031 OMQ459028:OMQ459031 OWM459028:OWM459031 PGI459028:PGI459031 PQE459028:PQE459031 QAA459028:QAA459031 QJW459028:QJW459031 QTS459028:QTS459031 RDO459028:RDO459031 RNK459028:RNK459031 RXG459028:RXG459031 SHC459028:SHC459031 SQY459028:SQY459031 TAU459028:TAU459031 TKQ459028:TKQ459031 TUM459028:TUM459031 UEI459028:UEI459031 UOE459028:UOE459031 UYA459028:UYA459031 VHW459028:VHW459031 VRS459028:VRS459031 WBO459028:WBO459031 WLK459028:WLK459031 WVG459028:WVG459031 A524564:A524567 IU524564:IU524567 SQ524564:SQ524567 ACM524564:ACM524567 AMI524564:AMI524567 AWE524564:AWE524567 BGA524564:BGA524567 BPW524564:BPW524567 BZS524564:BZS524567 CJO524564:CJO524567 CTK524564:CTK524567 DDG524564:DDG524567 DNC524564:DNC524567 DWY524564:DWY524567 EGU524564:EGU524567 EQQ524564:EQQ524567 FAM524564:FAM524567 FKI524564:FKI524567 FUE524564:FUE524567 GEA524564:GEA524567 GNW524564:GNW524567 GXS524564:GXS524567 HHO524564:HHO524567 HRK524564:HRK524567 IBG524564:IBG524567 ILC524564:ILC524567 IUY524564:IUY524567 JEU524564:JEU524567 JOQ524564:JOQ524567 JYM524564:JYM524567 KII524564:KII524567 KSE524564:KSE524567 LCA524564:LCA524567 LLW524564:LLW524567 LVS524564:LVS524567 MFO524564:MFO524567 MPK524564:MPK524567 MZG524564:MZG524567 NJC524564:NJC524567 NSY524564:NSY524567 OCU524564:OCU524567 OMQ524564:OMQ524567 OWM524564:OWM524567 PGI524564:PGI524567 PQE524564:PQE524567 QAA524564:QAA524567 QJW524564:QJW524567 QTS524564:QTS524567 RDO524564:RDO524567 RNK524564:RNK524567 RXG524564:RXG524567 SHC524564:SHC524567 SQY524564:SQY524567 TAU524564:TAU524567 TKQ524564:TKQ524567 TUM524564:TUM524567 UEI524564:UEI524567 UOE524564:UOE524567 UYA524564:UYA524567 VHW524564:VHW524567 VRS524564:VRS524567 WBO524564:WBO524567 WLK524564:WLK524567 WVG524564:WVG524567 A590100:A590103 IU590100:IU590103 SQ590100:SQ590103 ACM590100:ACM590103 AMI590100:AMI590103 AWE590100:AWE590103 BGA590100:BGA590103 BPW590100:BPW590103 BZS590100:BZS590103 CJO590100:CJO590103 CTK590100:CTK590103 DDG590100:DDG590103 DNC590100:DNC590103 DWY590100:DWY590103 EGU590100:EGU590103 EQQ590100:EQQ590103 FAM590100:FAM590103 FKI590100:FKI590103 FUE590100:FUE590103 GEA590100:GEA590103 GNW590100:GNW590103 GXS590100:GXS590103 HHO590100:HHO590103 HRK590100:HRK590103 IBG590100:IBG590103 ILC590100:ILC590103 IUY590100:IUY590103 JEU590100:JEU590103 JOQ590100:JOQ590103 JYM590100:JYM590103 KII590100:KII590103 KSE590100:KSE590103 LCA590100:LCA590103 LLW590100:LLW590103 LVS590100:LVS590103 MFO590100:MFO590103 MPK590100:MPK590103 MZG590100:MZG590103 NJC590100:NJC590103 NSY590100:NSY590103 OCU590100:OCU590103 OMQ590100:OMQ590103 OWM590100:OWM590103 PGI590100:PGI590103 PQE590100:PQE590103 QAA590100:QAA590103 QJW590100:QJW590103 QTS590100:QTS590103 RDO590100:RDO590103 RNK590100:RNK590103 RXG590100:RXG590103 SHC590100:SHC590103 SQY590100:SQY590103 TAU590100:TAU590103 TKQ590100:TKQ590103 TUM590100:TUM590103 UEI590100:UEI590103 UOE590100:UOE590103 UYA590100:UYA590103 VHW590100:VHW590103 VRS590100:VRS590103 WBO590100:WBO590103 WLK590100:WLK590103 WVG590100:WVG590103 A655636:A655639 IU655636:IU655639 SQ655636:SQ655639 ACM655636:ACM655639 AMI655636:AMI655639 AWE655636:AWE655639 BGA655636:BGA655639 BPW655636:BPW655639 BZS655636:BZS655639 CJO655636:CJO655639 CTK655636:CTK655639 DDG655636:DDG655639 DNC655636:DNC655639 DWY655636:DWY655639 EGU655636:EGU655639 EQQ655636:EQQ655639 FAM655636:FAM655639 FKI655636:FKI655639 FUE655636:FUE655639 GEA655636:GEA655639 GNW655636:GNW655639 GXS655636:GXS655639 HHO655636:HHO655639 HRK655636:HRK655639 IBG655636:IBG655639 ILC655636:ILC655639 IUY655636:IUY655639 JEU655636:JEU655639 JOQ655636:JOQ655639 JYM655636:JYM655639 KII655636:KII655639 KSE655636:KSE655639 LCA655636:LCA655639 LLW655636:LLW655639 LVS655636:LVS655639 MFO655636:MFO655639 MPK655636:MPK655639 MZG655636:MZG655639 NJC655636:NJC655639 NSY655636:NSY655639 OCU655636:OCU655639 OMQ655636:OMQ655639 OWM655636:OWM655639 PGI655636:PGI655639 PQE655636:PQE655639 QAA655636:QAA655639 QJW655636:QJW655639 QTS655636:QTS655639 RDO655636:RDO655639 RNK655636:RNK655639 RXG655636:RXG655639 SHC655636:SHC655639 SQY655636:SQY655639 TAU655636:TAU655639 TKQ655636:TKQ655639 TUM655636:TUM655639 UEI655636:UEI655639 UOE655636:UOE655639 UYA655636:UYA655639 VHW655636:VHW655639 VRS655636:VRS655639 WBO655636:WBO655639 WLK655636:WLK655639 WVG655636:WVG655639 A721172:A721175 IU721172:IU721175 SQ721172:SQ721175 ACM721172:ACM721175 AMI721172:AMI721175 AWE721172:AWE721175 BGA721172:BGA721175 BPW721172:BPW721175 BZS721172:BZS721175 CJO721172:CJO721175 CTK721172:CTK721175 DDG721172:DDG721175 DNC721172:DNC721175 DWY721172:DWY721175 EGU721172:EGU721175 EQQ721172:EQQ721175 FAM721172:FAM721175 FKI721172:FKI721175 FUE721172:FUE721175 GEA721172:GEA721175 GNW721172:GNW721175 GXS721172:GXS721175 HHO721172:HHO721175 HRK721172:HRK721175 IBG721172:IBG721175 ILC721172:ILC721175 IUY721172:IUY721175 JEU721172:JEU721175 JOQ721172:JOQ721175 JYM721172:JYM721175 KII721172:KII721175 KSE721172:KSE721175 LCA721172:LCA721175 LLW721172:LLW721175 LVS721172:LVS721175 MFO721172:MFO721175 MPK721172:MPK721175 MZG721172:MZG721175 NJC721172:NJC721175 NSY721172:NSY721175 OCU721172:OCU721175 OMQ721172:OMQ721175 OWM721172:OWM721175 PGI721172:PGI721175 PQE721172:PQE721175 QAA721172:QAA721175 QJW721172:QJW721175 QTS721172:QTS721175 RDO721172:RDO721175 RNK721172:RNK721175 RXG721172:RXG721175 SHC721172:SHC721175 SQY721172:SQY721175 TAU721172:TAU721175 TKQ721172:TKQ721175 TUM721172:TUM721175 UEI721172:UEI721175 UOE721172:UOE721175 UYA721172:UYA721175 VHW721172:VHW721175 VRS721172:VRS721175 WBO721172:WBO721175 WLK721172:WLK721175 WVG721172:WVG721175 A786708:A786711 IU786708:IU786711 SQ786708:SQ786711 ACM786708:ACM786711 AMI786708:AMI786711 AWE786708:AWE786711 BGA786708:BGA786711 BPW786708:BPW786711 BZS786708:BZS786711 CJO786708:CJO786711 CTK786708:CTK786711 DDG786708:DDG786711 DNC786708:DNC786711 DWY786708:DWY786711 EGU786708:EGU786711 EQQ786708:EQQ786711 FAM786708:FAM786711 FKI786708:FKI786711 FUE786708:FUE786711 GEA786708:GEA786711 GNW786708:GNW786711 GXS786708:GXS786711 HHO786708:HHO786711 HRK786708:HRK786711 IBG786708:IBG786711 ILC786708:ILC786711 IUY786708:IUY786711 JEU786708:JEU786711 JOQ786708:JOQ786711 JYM786708:JYM786711 KII786708:KII786711 KSE786708:KSE786711 LCA786708:LCA786711 LLW786708:LLW786711 LVS786708:LVS786711 MFO786708:MFO786711 MPK786708:MPK786711 MZG786708:MZG786711 NJC786708:NJC786711 NSY786708:NSY786711 OCU786708:OCU786711 OMQ786708:OMQ786711 OWM786708:OWM786711 PGI786708:PGI786711 PQE786708:PQE786711 QAA786708:QAA786711 QJW786708:QJW786711 QTS786708:QTS786711 RDO786708:RDO786711 RNK786708:RNK786711 RXG786708:RXG786711 SHC786708:SHC786711 SQY786708:SQY786711 TAU786708:TAU786711 TKQ786708:TKQ786711 TUM786708:TUM786711 UEI786708:UEI786711 UOE786708:UOE786711 UYA786708:UYA786711 VHW786708:VHW786711 VRS786708:VRS786711 WBO786708:WBO786711 WLK786708:WLK786711 WVG786708:WVG786711 A852244:A852247 IU852244:IU852247 SQ852244:SQ852247 ACM852244:ACM852247 AMI852244:AMI852247 AWE852244:AWE852247 BGA852244:BGA852247 BPW852244:BPW852247 BZS852244:BZS852247 CJO852244:CJO852247 CTK852244:CTK852247 DDG852244:DDG852247 DNC852244:DNC852247 DWY852244:DWY852247 EGU852244:EGU852247 EQQ852244:EQQ852247 FAM852244:FAM852247 FKI852244:FKI852247 FUE852244:FUE852247 GEA852244:GEA852247 GNW852244:GNW852247 GXS852244:GXS852247 HHO852244:HHO852247 HRK852244:HRK852247 IBG852244:IBG852247 ILC852244:ILC852247 IUY852244:IUY852247 JEU852244:JEU852247 JOQ852244:JOQ852247 JYM852244:JYM852247 KII852244:KII852247 KSE852244:KSE852247 LCA852244:LCA852247 LLW852244:LLW852247 LVS852244:LVS852247 MFO852244:MFO852247 MPK852244:MPK852247 MZG852244:MZG852247 NJC852244:NJC852247 NSY852244:NSY852247 OCU852244:OCU852247 OMQ852244:OMQ852247 OWM852244:OWM852247 PGI852244:PGI852247 PQE852244:PQE852247 QAA852244:QAA852247 QJW852244:QJW852247 QTS852244:QTS852247 RDO852244:RDO852247 RNK852244:RNK852247 RXG852244:RXG852247 SHC852244:SHC852247 SQY852244:SQY852247 TAU852244:TAU852247 TKQ852244:TKQ852247 TUM852244:TUM852247 UEI852244:UEI852247 UOE852244:UOE852247 UYA852244:UYA852247 VHW852244:VHW852247 VRS852244:VRS852247 WBO852244:WBO852247 WLK852244:WLK852247 WVG852244:WVG852247 A917780:A917783 IU917780:IU917783 SQ917780:SQ917783 ACM917780:ACM917783 AMI917780:AMI917783 AWE917780:AWE917783 BGA917780:BGA917783 BPW917780:BPW917783 BZS917780:BZS917783 CJO917780:CJO917783 CTK917780:CTK917783 DDG917780:DDG917783 DNC917780:DNC917783 DWY917780:DWY917783 EGU917780:EGU917783 EQQ917780:EQQ917783 FAM917780:FAM917783 FKI917780:FKI917783 FUE917780:FUE917783 GEA917780:GEA917783 GNW917780:GNW917783 GXS917780:GXS917783 HHO917780:HHO917783 HRK917780:HRK917783 IBG917780:IBG917783 ILC917780:ILC917783 IUY917780:IUY917783 JEU917780:JEU917783 JOQ917780:JOQ917783 JYM917780:JYM917783 KII917780:KII917783 KSE917780:KSE917783 LCA917780:LCA917783 LLW917780:LLW917783 LVS917780:LVS917783 MFO917780:MFO917783 MPK917780:MPK917783 MZG917780:MZG917783 NJC917780:NJC917783 NSY917780:NSY917783 OCU917780:OCU917783 OMQ917780:OMQ917783 OWM917780:OWM917783 PGI917780:PGI917783 PQE917780:PQE917783 QAA917780:QAA917783 QJW917780:QJW917783 QTS917780:QTS917783 RDO917780:RDO917783 RNK917780:RNK917783 RXG917780:RXG917783 SHC917780:SHC917783 SQY917780:SQY917783 TAU917780:TAU917783 TKQ917780:TKQ917783 TUM917780:TUM917783 UEI917780:UEI917783 UOE917780:UOE917783 UYA917780:UYA917783 VHW917780:VHW917783 VRS917780:VRS917783 WBO917780:WBO917783 WLK917780:WLK917783 WVG917780:WVG917783 A983316:A983319 IU983316:IU983319 SQ983316:SQ983319 ACM983316:ACM983319 AMI983316:AMI983319 AWE983316:AWE983319 BGA983316:BGA983319 BPW983316:BPW983319 BZS983316:BZS983319 CJO983316:CJO983319 CTK983316:CTK983319 DDG983316:DDG983319 DNC983316:DNC983319 DWY983316:DWY983319 EGU983316:EGU983319 EQQ983316:EQQ983319 FAM983316:FAM983319 FKI983316:FKI983319 FUE983316:FUE983319 GEA983316:GEA983319 GNW983316:GNW983319 GXS983316:GXS983319 HHO983316:HHO983319 HRK983316:HRK983319 IBG983316:IBG983319 ILC983316:ILC983319 IUY983316:IUY983319 JEU983316:JEU983319 JOQ983316:JOQ983319 JYM983316:JYM983319 KII983316:KII983319 KSE983316:KSE983319 LCA983316:LCA983319 LLW983316:LLW983319 LVS983316:LVS983319 MFO983316:MFO983319 MPK983316:MPK983319 MZG983316:MZG983319 NJC983316:NJC983319 NSY983316:NSY983319 OCU983316:OCU983319 OMQ983316:OMQ983319 OWM983316:OWM983319 PGI983316:PGI983319 PQE983316:PQE983319 QAA983316:QAA983319 QJW983316:QJW983319 QTS983316:QTS983319 RDO983316:RDO983319 RNK983316:RNK983319 RXG983316:RXG983319 SHC983316:SHC983319 SQY983316:SQY983319 TAU983316:TAU983319 TKQ983316:TKQ983319 TUM983316:TUM983319 UEI983316:UEI983319 UOE983316:UOE983319 UYA983316:UYA983319 VHW983316:VHW983319 VRS983316:VRS983319 WBO983316:WBO983319 WLK983316:WLK983319 WVG983316:WVG983319 A65821:A65822 IU65821:IU65822 SQ65821:SQ65822 ACM65821:ACM65822 AMI65821:AMI65822 AWE65821:AWE65822 BGA65821:BGA65822 BPW65821:BPW65822 BZS65821:BZS65822 CJO65821:CJO65822 CTK65821:CTK65822 DDG65821:DDG65822 DNC65821:DNC65822 DWY65821:DWY65822 EGU65821:EGU65822 EQQ65821:EQQ65822 FAM65821:FAM65822 FKI65821:FKI65822 FUE65821:FUE65822 GEA65821:GEA65822 GNW65821:GNW65822 GXS65821:GXS65822 HHO65821:HHO65822 HRK65821:HRK65822 IBG65821:IBG65822 ILC65821:ILC65822 IUY65821:IUY65822 JEU65821:JEU65822 JOQ65821:JOQ65822 JYM65821:JYM65822 KII65821:KII65822 KSE65821:KSE65822 LCA65821:LCA65822 LLW65821:LLW65822 LVS65821:LVS65822 MFO65821:MFO65822 MPK65821:MPK65822 MZG65821:MZG65822 NJC65821:NJC65822 NSY65821:NSY65822 OCU65821:OCU65822 OMQ65821:OMQ65822 OWM65821:OWM65822 PGI65821:PGI65822 PQE65821:PQE65822 QAA65821:QAA65822 QJW65821:QJW65822 QTS65821:QTS65822 RDO65821:RDO65822 RNK65821:RNK65822 RXG65821:RXG65822 SHC65821:SHC65822 SQY65821:SQY65822 TAU65821:TAU65822 TKQ65821:TKQ65822 TUM65821:TUM65822 UEI65821:UEI65822 UOE65821:UOE65822 UYA65821:UYA65822 VHW65821:VHW65822 VRS65821:VRS65822 WBO65821:WBO65822 WLK65821:WLK65822 WVG65821:WVG65822 A131357:A131358 IU131357:IU131358 SQ131357:SQ131358 ACM131357:ACM131358 AMI131357:AMI131358 AWE131357:AWE131358 BGA131357:BGA131358 BPW131357:BPW131358 BZS131357:BZS131358 CJO131357:CJO131358 CTK131357:CTK131358 DDG131357:DDG131358 DNC131357:DNC131358 DWY131357:DWY131358 EGU131357:EGU131358 EQQ131357:EQQ131358 FAM131357:FAM131358 FKI131357:FKI131358 FUE131357:FUE131358 GEA131357:GEA131358 GNW131357:GNW131358 GXS131357:GXS131358 HHO131357:HHO131358 HRK131357:HRK131358 IBG131357:IBG131358 ILC131357:ILC131358 IUY131357:IUY131358 JEU131357:JEU131358 JOQ131357:JOQ131358 JYM131357:JYM131358 KII131357:KII131358 KSE131357:KSE131358 LCA131357:LCA131358 LLW131357:LLW131358 LVS131357:LVS131358 MFO131357:MFO131358 MPK131357:MPK131358 MZG131357:MZG131358 NJC131357:NJC131358 NSY131357:NSY131358 OCU131357:OCU131358 OMQ131357:OMQ131358 OWM131357:OWM131358 PGI131357:PGI131358 PQE131357:PQE131358 QAA131357:QAA131358 QJW131357:QJW131358 QTS131357:QTS131358 RDO131357:RDO131358 RNK131357:RNK131358 RXG131357:RXG131358 SHC131357:SHC131358 SQY131357:SQY131358 TAU131357:TAU131358 TKQ131357:TKQ131358 TUM131357:TUM131358 UEI131357:UEI131358 UOE131357:UOE131358 UYA131357:UYA131358 VHW131357:VHW131358 VRS131357:VRS131358 WBO131357:WBO131358 WLK131357:WLK131358 WVG131357:WVG131358 A196893:A196894 IU196893:IU196894 SQ196893:SQ196894 ACM196893:ACM196894 AMI196893:AMI196894 AWE196893:AWE196894 BGA196893:BGA196894 BPW196893:BPW196894 BZS196893:BZS196894 CJO196893:CJO196894 CTK196893:CTK196894 DDG196893:DDG196894 DNC196893:DNC196894 DWY196893:DWY196894 EGU196893:EGU196894 EQQ196893:EQQ196894 FAM196893:FAM196894 FKI196893:FKI196894 FUE196893:FUE196894 GEA196893:GEA196894 GNW196893:GNW196894 GXS196893:GXS196894 HHO196893:HHO196894 HRK196893:HRK196894 IBG196893:IBG196894 ILC196893:ILC196894 IUY196893:IUY196894 JEU196893:JEU196894 JOQ196893:JOQ196894 JYM196893:JYM196894 KII196893:KII196894 KSE196893:KSE196894 LCA196893:LCA196894 LLW196893:LLW196894 LVS196893:LVS196894 MFO196893:MFO196894 MPK196893:MPK196894 MZG196893:MZG196894 NJC196893:NJC196894 NSY196893:NSY196894 OCU196893:OCU196894 OMQ196893:OMQ196894 OWM196893:OWM196894 PGI196893:PGI196894 PQE196893:PQE196894 QAA196893:QAA196894 QJW196893:QJW196894 QTS196893:QTS196894 RDO196893:RDO196894 RNK196893:RNK196894 RXG196893:RXG196894 SHC196893:SHC196894 SQY196893:SQY196894 TAU196893:TAU196894 TKQ196893:TKQ196894 TUM196893:TUM196894 UEI196893:UEI196894 UOE196893:UOE196894 UYA196893:UYA196894 VHW196893:VHW196894 VRS196893:VRS196894 WBO196893:WBO196894 WLK196893:WLK196894 WVG196893:WVG196894 A262429:A262430 IU262429:IU262430 SQ262429:SQ262430 ACM262429:ACM262430 AMI262429:AMI262430 AWE262429:AWE262430 BGA262429:BGA262430 BPW262429:BPW262430 BZS262429:BZS262430 CJO262429:CJO262430 CTK262429:CTK262430 DDG262429:DDG262430 DNC262429:DNC262430 DWY262429:DWY262430 EGU262429:EGU262430 EQQ262429:EQQ262430 FAM262429:FAM262430 FKI262429:FKI262430 FUE262429:FUE262430 GEA262429:GEA262430 GNW262429:GNW262430 GXS262429:GXS262430 HHO262429:HHO262430 HRK262429:HRK262430 IBG262429:IBG262430 ILC262429:ILC262430 IUY262429:IUY262430 JEU262429:JEU262430 JOQ262429:JOQ262430 JYM262429:JYM262430 KII262429:KII262430 KSE262429:KSE262430 LCA262429:LCA262430 LLW262429:LLW262430 LVS262429:LVS262430 MFO262429:MFO262430 MPK262429:MPK262430 MZG262429:MZG262430 NJC262429:NJC262430 NSY262429:NSY262430 OCU262429:OCU262430 OMQ262429:OMQ262430 OWM262429:OWM262430 PGI262429:PGI262430 PQE262429:PQE262430 QAA262429:QAA262430 QJW262429:QJW262430 QTS262429:QTS262430 RDO262429:RDO262430 RNK262429:RNK262430 RXG262429:RXG262430 SHC262429:SHC262430 SQY262429:SQY262430 TAU262429:TAU262430 TKQ262429:TKQ262430 TUM262429:TUM262430 UEI262429:UEI262430 UOE262429:UOE262430 UYA262429:UYA262430 VHW262429:VHW262430 VRS262429:VRS262430 WBO262429:WBO262430 WLK262429:WLK262430 WVG262429:WVG262430 A327965:A327966 IU327965:IU327966 SQ327965:SQ327966 ACM327965:ACM327966 AMI327965:AMI327966 AWE327965:AWE327966 BGA327965:BGA327966 BPW327965:BPW327966 BZS327965:BZS327966 CJO327965:CJO327966 CTK327965:CTK327966 DDG327965:DDG327966 DNC327965:DNC327966 DWY327965:DWY327966 EGU327965:EGU327966 EQQ327965:EQQ327966 FAM327965:FAM327966 FKI327965:FKI327966 FUE327965:FUE327966 GEA327965:GEA327966 GNW327965:GNW327966 GXS327965:GXS327966 HHO327965:HHO327966 HRK327965:HRK327966 IBG327965:IBG327966 ILC327965:ILC327966 IUY327965:IUY327966 JEU327965:JEU327966 JOQ327965:JOQ327966 JYM327965:JYM327966 KII327965:KII327966 KSE327965:KSE327966 LCA327965:LCA327966 LLW327965:LLW327966 LVS327965:LVS327966 MFO327965:MFO327966 MPK327965:MPK327966 MZG327965:MZG327966 NJC327965:NJC327966 NSY327965:NSY327966 OCU327965:OCU327966 OMQ327965:OMQ327966 OWM327965:OWM327966 PGI327965:PGI327966 PQE327965:PQE327966 QAA327965:QAA327966 QJW327965:QJW327966 QTS327965:QTS327966 RDO327965:RDO327966 RNK327965:RNK327966 RXG327965:RXG327966 SHC327965:SHC327966 SQY327965:SQY327966 TAU327965:TAU327966 TKQ327965:TKQ327966 TUM327965:TUM327966 UEI327965:UEI327966 UOE327965:UOE327966 UYA327965:UYA327966 VHW327965:VHW327966 VRS327965:VRS327966 WBO327965:WBO327966 WLK327965:WLK327966 WVG327965:WVG327966 A393501:A393502 IU393501:IU393502 SQ393501:SQ393502 ACM393501:ACM393502 AMI393501:AMI393502 AWE393501:AWE393502 BGA393501:BGA393502 BPW393501:BPW393502 BZS393501:BZS393502 CJO393501:CJO393502 CTK393501:CTK393502 DDG393501:DDG393502 DNC393501:DNC393502 DWY393501:DWY393502 EGU393501:EGU393502 EQQ393501:EQQ393502 FAM393501:FAM393502 FKI393501:FKI393502 FUE393501:FUE393502 GEA393501:GEA393502 GNW393501:GNW393502 GXS393501:GXS393502 HHO393501:HHO393502 HRK393501:HRK393502 IBG393501:IBG393502 ILC393501:ILC393502 IUY393501:IUY393502 JEU393501:JEU393502 JOQ393501:JOQ393502 JYM393501:JYM393502 KII393501:KII393502 KSE393501:KSE393502 LCA393501:LCA393502 LLW393501:LLW393502 LVS393501:LVS393502 MFO393501:MFO393502 MPK393501:MPK393502 MZG393501:MZG393502 NJC393501:NJC393502 NSY393501:NSY393502 OCU393501:OCU393502 OMQ393501:OMQ393502 OWM393501:OWM393502 PGI393501:PGI393502 PQE393501:PQE393502 QAA393501:QAA393502 QJW393501:QJW393502 QTS393501:QTS393502 RDO393501:RDO393502 RNK393501:RNK393502 RXG393501:RXG393502 SHC393501:SHC393502 SQY393501:SQY393502 TAU393501:TAU393502 TKQ393501:TKQ393502 TUM393501:TUM393502 UEI393501:UEI393502 UOE393501:UOE393502 UYA393501:UYA393502 VHW393501:VHW393502 VRS393501:VRS393502 WBO393501:WBO393502 WLK393501:WLK393502 WVG393501:WVG393502 A459037:A459038 IU459037:IU459038 SQ459037:SQ459038 ACM459037:ACM459038 AMI459037:AMI459038 AWE459037:AWE459038 BGA459037:BGA459038 BPW459037:BPW459038 BZS459037:BZS459038 CJO459037:CJO459038 CTK459037:CTK459038 DDG459037:DDG459038 DNC459037:DNC459038 DWY459037:DWY459038 EGU459037:EGU459038 EQQ459037:EQQ459038 FAM459037:FAM459038 FKI459037:FKI459038 FUE459037:FUE459038 GEA459037:GEA459038 GNW459037:GNW459038 GXS459037:GXS459038 HHO459037:HHO459038 HRK459037:HRK459038 IBG459037:IBG459038 ILC459037:ILC459038 IUY459037:IUY459038 JEU459037:JEU459038 JOQ459037:JOQ459038 JYM459037:JYM459038 KII459037:KII459038 KSE459037:KSE459038 LCA459037:LCA459038 LLW459037:LLW459038 LVS459037:LVS459038 MFO459037:MFO459038 MPK459037:MPK459038 MZG459037:MZG459038 NJC459037:NJC459038 NSY459037:NSY459038 OCU459037:OCU459038 OMQ459037:OMQ459038 OWM459037:OWM459038 PGI459037:PGI459038 PQE459037:PQE459038 QAA459037:QAA459038 QJW459037:QJW459038 QTS459037:QTS459038 RDO459037:RDO459038 RNK459037:RNK459038 RXG459037:RXG459038 SHC459037:SHC459038 SQY459037:SQY459038 TAU459037:TAU459038 TKQ459037:TKQ459038 TUM459037:TUM459038 UEI459037:UEI459038 UOE459037:UOE459038 UYA459037:UYA459038 VHW459037:VHW459038 VRS459037:VRS459038 WBO459037:WBO459038 WLK459037:WLK459038 WVG459037:WVG459038 A524573:A524574 IU524573:IU524574 SQ524573:SQ524574 ACM524573:ACM524574 AMI524573:AMI524574 AWE524573:AWE524574 BGA524573:BGA524574 BPW524573:BPW524574 BZS524573:BZS524574 CJO524573:CJO524574 CTK524573:CTK524574 DDG524573:DDG524574 DNC524573:DNC524574 DWY524573:DWY524574 EGU524573:EGU524574 EQQ524573:EQQ524574 FAM524573:FAM524574 FKI524573:FKI524574 FUE524573:FUE524574 GEA524573:GEA524574 GNW524573:GNW524574 GXS524573:GXS524574 HHO524573:HHO524574 HRK524573:HRK524574 IBG524573:IBG524574 ILC524573:ILC524574 IUY524573:IUY524574 JEU524573:JEU524574 JOQ524573:JOQ524574 JYM524573:JYM524574 KII524573:KII524574 KSE524573:KSE524574 LCA524573:LCA524574 LLW524573:LLW524574 LVS524573:LVS524574 MFO524573:MFO524574 MPK524573:MPK524574 MZG524573:MZG524574 NJC524573:NJC524574 NSY524573:NSY524574 OCU524573:OCU524574 OMQ524573:OMQ524574 OWM524573:OWM524574 PGI524573:PGI524574 PQE524573:PQE524574 QAA524573:QAA524574 QJW524573:QJW524574 QTS524573:QTS524574 RDO524573:RDO524574 RNK524573:RNK524574 RXG524573:RXG524574 SHC524573:SHC524574 SQY524573:SQY524574 TAU524573:TAU524574 TKQ524573:TKQ524574 TUM524573:TUM524574 UEI524573:UEI524574 UOE524573:UOE524574 UYA524573:UYA524574 VHW524573:VHW524574 VRS524573:VRS524574 WBO524573:WBO524574 WLK524573:WLK524574 WVG524573:WVG524574 A590109:A590110 IU590109:IU590110 SQ590109:SQ590110 ACM590109:ACM590110 AMI590109:AMI590110 AWE590109:AWE590110 BGA590109:BGA590110 BPW590109:BPW590110 BZS590109:BZS590110 CJO590109:CJO590110 CTK590109:CTK590110 DDG590109:DDG590110 DNC590109:DNC590110 DWY590109:DWY590110 EGU590109:EGU590110 EQQ590109:EQQ590110 FAM590109:FAM590110 FKI590109:FKI590110 FUE590109:FUE590110 GEA590109:GEA590110 GNW590109:GNW590110 GXS590109:GXS590110 HHO590109:HHO590110 HRK590109:HRK590110 IBG590109:IBG590110 ILC590109:ILC590110 IUY590109:IUY590110 JEU590109:JEU590110 JOQ590109:JOQ590110 JYM590109:JYM590110 KII590109:KII590110 KSE590109:KSE590110 LCA590109:LCA590110 LLW590109:LLW590110 LVS590109:LVS590110 MFO590109:MFO590110 MPK590109:MPK590110 MZG590109:MZG590110 NJC590109:NJC590110 NSY590109:NSY590110 OCU590109:OCU590110 OMQ590109:OMQ590110 OWM590109:OWM590110 PGI590109:PGI590110 PQE590109:PQE590110 QAA590109:QAA590110 QJW590109:QJW590110 QTS590109:QTS590110 RDO590109:RDO590110 RNK590109:RNK590110 RXG590109:RXG590110 SHC590109:SHC590110 SQY590109:SQY590110 TAU590109:TAU590110 TKQ590109:TKQ590110 TUM590109:TUM590110 UEI590109:UEI590110 UOE590109:UOE590110 UYA590109:UYA590110 VHW590109:VHW590110 VRS590109:VRS590110 WBO590109:WBO590110 WLK590109:WLK590110 WVG590109:WVG590110 A655645:A655646 IU655645:IU655646 SQ655645:SQ655646 ACM655645:ACM655646 AMI655645:AMI655646 AWE655645:AWE655646 BGA655645:BGA655646 BPW655645:BPW655646 BZS655645:BZS655646 CJO655645:CJO655646 CTK655645:CTK655646 DDG655645:DDG655646 DNC655645:DNC655646 DWY655645:DWY655646 EGU655645:EGU655646 EQQ655645:EQQ655646 FAM655645:FAM655646 FKI655645:FKI655646 FUE655645:FUE655646 GEA655645:GEA655646 GNW655645:GNW655646 GXS655645:GXS655646 HHO655645:HHO655646 HRK655645:HRK655646 IBG655645:IBG655646 ILC655645:ILC655646 IUY655645:IUY655646 JEU655645:JEU655646 JOQ655645:JOQ655646 JYM655645:JYM655646 KII655645:KII655646 KSE655645:KSE655646 LCA655645:LCA655646 LLW655645:LLW655646 LVS655645:LVS655646 MFO655645:MFO655646 MPK655645:MPK655646 MZG655645:MZG655646 NJC655645:NJC655646 NSY655645:NSY655646 OCU655645:OCU655646 OMQ655645:OMQ655646 OWM655645:OWM655646 PGI655645:PGI655646 PQE655645:PQE655646 QAA655645:QAA655646 QJW655645:QJW655646 QTS655645:QTS655646 RDO655645:RDO655646 RNK655645:RNK655646 RXG655645:RXG655646 SHC655645:SHC655646 SQY655645:SQY655646 TAU655645:TAU655646 TKQ655645:TKQ655646 TUM655645:TUM655646 UEI655645:UEI655646 UOE655645:UOE655646 UYA655645:UYA655646 VHW655645:VHW655646 VRS655645:VRS655646 WBO655645:WBO655646 WLK655645:WLK655646 WVG655645:WVG655646 A721181:A721182 IU721181:IU721182 SQ721181:SQ721182 ACM721181:ACM721182 AMI721181:AMI721182 AWE721181:AWE721182 BGA721181:BGA721182 BPW721181:BPW721182 BZS721181:BZS721182 CJO721181:CJO721182 CTK721181:CTK721182 DDG721181:DDG721182 DNC721181:DNC721182 DWY721181:DWY721182 EGU721181:EGU721182 EQQ721181:EQQ721182 FAM721181:FAM721182 FKI721181:FKI721182 FUE721181:FUE721182 GEA721181:GEA721182 GNW721181:GNW721182 GXS721181:GXS721182 HHO721181:HHO721182 HRK721181:HRK721182 IBG721181:IBG721182 ILC721181:ILC721182 IUY721181:IUY721182 JEU721181:JEU721182 JOQ721181:JOQ721182 JYM721181:JYM721182 KII721181:KII721182 KSE721181:KSE721182 LCA721181:LCA721182 LLW721181:LLW721182 LVS721181:LVS721182 MFO721181:MFO721182 MPK721181:MPK721182 MZG721181:MZG721182 NJC721181:NJC721182 NSY721181:NSY721182 OCU721181:OCU721182 OMQ721181:OMQ721182 OWM721181:OWM721182 PGI721181:PGI721182 PQE721181:PQE721182 QAA721181:QAA721182 QJW721181:QJW721182 QTS721181:QTS721182 RDO721181:RDO721182 RNK721181:RNK721182 RXG721181:RXG721182 SHC721181:SHC721182 SQY721181:SQY721182 TAU721181:TAU721182 TKQ721181:TKQ721182 TUM721181:TUM721182 UEI721181:UEI721182 UOE721181:UOE721182 UYA721181:UYA721182 VHW721181:VHW721182 VRS721181:VRS721182 WBO721181:WBO721182 WLK721181:WLK721182 WVG721181:WVG721182 A786717:A786718 IU786717:IU786718 SQ786717:SQ786718 ACM786717:ACM786718 AMI786717:AMI786718 AWE786717:AWE786718 BGA786717:BGA786718 BPW786717:BPW786718 BZS786717:BZS786718 CJO786717:CJO786718 CTK786717:CTK786718 DDG786717:DDG786718 DNC786717:DNC786718 DWY786717:DWY786718 EGU786717:EGU786718 EQQ786717:EQQ786718 FAM786717:FAM786718 FKI786717:FKI786718 FUE786717:FUE786718 GEA786717:GEA786718 GNW786717:GNW786718 GXS786717:GXS786718 HHO786717:HHO786718 HRK786717:HRK786718 IBG786717:IBG786718 ILC786717:ILC786718 IUY786717:IUY786718 JEU786717:JEU786718 JOQ786717:JOQ786718 JYM786717:JYM786718 KII786717:KII786718 KSE786717:KSE786718 LCA786717:LCA786718 LLW786717:LLW786718 LVS786717:LVS786718 MFO786717:MFO786718 MPK786717:MPK786718 MZG786717:MZG786718 NJC786717:NJC786718 NSY786717:NSY786718 OCU786717:OCU786718 OMQ786717:OMQ786718 OWM786717:OWM786718 PGI786717:PGI786718 PQE786717:PQE786718 QAA786717:QAA786718 QJW786717:QJW786718 QTS786717:QTS786718 RDO786717:RDO786718 RNK786717:RNK786718 RXG786717:RXG786718 SHC786717:SHC786718 SQY786717:SQY786718 TAU786717:TAU786718 TKQ786717:TKQ786718 TUM786717:TUM786718 UEI786717:UEI786718 UOE786717:UOE786718 UYA786717:UYA786718 VHW786717:VHW786718 VRS786717:VRS786718 WBO786717:WBO786718 WLK786717:WLK786718 WVG786717:WVG786718 A852253:A852254 IU852253:IU852254 SQ852253:SQ852254 ACM852253:ACM852254 AMI852253:AMI852254 AWE852253:AWE852254 BGA852253:BGA852254 BPW852253:BPW852254 BZS852253:BZS852254 CJO852253:CJO852254 CTK852253:CTK852254 DDG852253:DDG852254 DNC852253:DNC852254 DWY852253:DWY852254 EGU852253:EGU852254 EQQ852253:EQQ852254 FAM852253:FAM852254 FKI852253:FKI852254 FUE852253:FUE852254 GEA852253:GEA852254 GNW852253:GNW852254 GXS852253:GXS852254 HHO852253:HHO852254 HRK852253:HRK852254 IBG852253:IBG852254 ILC852253:ILC852254 IUY852253:IUY852254 JEU852253:JEU852254 JOQ852253:JOQ852254 JYM852253:JYM852254 KII852253:KII852254 KSE852253:KSE852254 LCA852253:LCA852254 LLW852253:LLW852254 LVS852253:LVS852254 MFO852253:MFO852254 MPK852253:MPK852254 MZG852253:MZG852254 NJC852253:NJC852254 NSY852253:NSY852254 OCU852253:OCU852254 OMQ852253:OMQ852254 OWM852253:OWM852254 PGI852253:PGI852254 PQE852253:PQE852254 QAA852253:QAA852254 QJW852253:QJW852254 QTS852253:QTS852254 RDO852253:RDO852254 RNK852253:RNK852254 RXG852253:RXG852254 SHC852253:SHC852254 SQY852253:SQY852254 TAU852253:TAU852254 TKQ852253:TKQ852254 TUM852253:TUM852254 UEI852253:UEI852254 UOE852253:UOE852254 UYA852253:UYA852254 VHW852253:VHW852254 VRS852253:VRS852254 WBO852253:WBO852254 WLK852253:WLK852254 WVG852253:WVG852254 A917789:A917790 IU917789:IU917790 SQ917789:SQ917790 ACM917789:ACM917790 AMI917789:AMI917790 AWE917789:AWE917790 BGA917789:BGA917790 BPW917789:BPW917790 BZS917789:BZS917790 CJO917789:CJO917790 CTK917789:CTK917790 DDG917789:DDG917790 DNC917789:DNC917790 DWY917789:DWY917790 EGU917789:EGU917790 EQQ917789:EQQ917790 FAM917789:FAM917790 FKI917789:FKI917790 FUE917789:FUE917790 GEA917789:GEA917790 GNW917789:GNW917790 GXS917789:GXS917790 HHO917789:HHO917790 HRK917789:HRK917790 IBG917789:IBG917790 ILC917789:ILC917790 IUY917789:IUY917790 JEU917789:JEU917790 JOQ917789:JOQ917790 JYM917789:JYM917790 KII917789:KII917790 KSE917789:KSE917790 LCA917789:LCA917790 LLW917789:LLW917790 LVS917789:LVS917790 MFO917789:MFO917790 MPK917789:MPK917790 MZG917789:MZG917790 NJC917789:NJC917790 NSY917789:NSY917790 OCU917789:OCU917790 OMQ917789:OMQ917790 OWM917789:OWM917790 PGI917789:PGI917790 PQE917789:PQE917790 QAA917789:QAA917790 QJW917789:QJW917790 QTS917789:QTS917790 RDO917789:RDO917790 RNK917789:RNK917790 RXG917789:RXG917790 SHC917789:SHC917790 SQY917789:SQY917790 TAU917789:TAU917790 TKQ917789:TKQ917790 TUM917789:TUM917790 UEI917789:UEI917790 UOE917789:UOE917790 UYA917789:UYA917790 VHW917789:VHW917790 VRS917789:VRS917790 WBO917789:WBO917790 WLK917789:WLK917790 WVG917789:WVG917790 A983325:A983326 IU983325:IU983326 SQ983325:SQ983326 ACM983325:ACM983326 AMI983325:AMI983326 AWE983325:AWE983326 BGA983325:BGA983326 BPW983325:BPW983326 BZS983325:BZS983326 CJO983325:CJO983326 CTK983325:CTK983326 DDG983325:DDG983326 DNC983325:DNC983326 DWY983325:DWY983326 EGU983325:EGU983326 EQQ983325:EQQ983326 FAM983325:FAM983326 FKI983325:FKI983326 FUE983325:FUE983326 GEA983325:GEA983326 GNW983325:GNW983326 GXS983325:GXS983326 HHO983325:HHO983326 HRK983325:HRK983326 IBG983325:IBG983326 ILC983325:ILC983326 IUY983325:IUY983326 JEU983325:JEU983326 JOQ983325:JOQ983326 JYM983325:JYM983326 KII983325:KII983326 KSE983325:KSE983326 LCA983325:LCA983326 LLW983325:LLW983326 LVS983325:LVS983326 MFO983325:MFO983326 MPK983325:MPK983326 MZG983325:MZG983326 NJC983325:NJC983326 NSY983325:NSY983326 OCU983325:OCU983326 OMQ983325:OMQ983326 OWM983325:OWM983326 PGI983325:PGI983326 PQE983325:PQE983326 QAA983325:QAA983326 QJW983325:QJW983326 QTS983325:QTS983326 RDO983325:RDO983326 RNK983325:RNK983326 RXG983325:RXG983326 SHC983325:SHC983326 SQY983325:SQY983326 TAU983325:TAU983326 TKQ983325:TKQ983326 TUM983325:TUM983326 UEI983325:UEI983326 UOE983325:UOE983326 UYA983325:UYA983326 VHW983325:VHW983326 VRS983325:VRS983326 WBO983325:WBO983326 WLK983325:WLK983326 WVG983325:WVG983326 A65825 IU65825 SQ65825 ACM65825 AMI65825 AWE65825 BGA65825 BPW65825 BZS65825 CJO65825 CTK65825 DDG65825 DNC65825 DWY65825 EGU65825 EQQ65825 FAM65825 FKI65825 FUE65825 GEA65825 GNW65825 GXS65825 HHO65825 HRK65825 IBG65825 ILC65825 IUY65825 JEU65825 JOQ65825 JYM65825 KII65825 KSE65825 LCA65825 LLW65825 LVS65825 MFO65825 MPK65825 MZG65825 NJC65825 NSY65825 OCU65825 OMQ65825 OWM65825 PGI65825 PQE65825 QAA65825 QJW65825 QTS65825 RDO65825 RNK65825 RXG65825 SHC65825 SQY65825 TAU65825 TKQ65825 TUM65825 UEI65825 UOE65825 UYA65825 VHW65825 VRS65825 WBO65825 WLK65825 WVG65825 A131361 IU131361 SQ131361 ACM131361 AMI131361 AWE131361 BGA131361 BPW131361 BZS131361 CJO131361 CTK131361 DDG131361 DNC131361 DWY131361 EGU131361 EQQ131361 FAM131361 FKI131361 FUE131361 GEA131361 GNW131361 GXS131361 HHO131361 HRK131361 IBG131361 ILC131361 IUY131361 JEU131361 JOQ131361 JYM131361 KII131361 KSE131361 LCA131361 LLW131361 LVS131361 MFO131361 MPK131361 MZG131361 NJC131361 NSY131361 OCU131361 OMQ131361 OWM131361 PGI131361 PQE131361 QAA131361 QJW131361 QTS131361 RDO131361 RNK131361 RXG131361 SHC131361 SQY131361 TAU131361 TKQ131361 TUM131361 UEI131361 UOE131361 UYA131361 VHW131361 VRS131361 WBO131361 WLK131361 WVG131361 A196897 IU196897 SQ196897 ACM196897 AMI196897 AWE196897 BGA196897 BPW196897 BZS196897 CJO196897 CTK196897 DDG196897 DNC196897 DWY196897 EGU196897 EQQ196897 FAM196897 FKI196897 FUE196897 GEA196897 GNW196897 GXS196897 HHO196897 HRK196897 IBG196897 ILC196897 IUY196897 JEU196897 JOQ196897 JYM196897 KII196897 KSE196897 LCA196897 LLW196897 LVS196897 MFO196897 MPK196897 MZG196897 NJC196897 NSY196897 OCU196897 OMQ196897 OWM196897 PGI196897 PQE196897 QAA196897 QJW196897 QTS196897 RDO196897 RNK196897 RXG196897 SHC196897 SQY196897 TAU196897 TKQ196897 TUM196897 UEI196897 UOE196897 UYA196897 VHW196897 VRS196897 WBO196897 WLK196897 WVG196897 A262433 IU262433 SQ262433 ACM262433 AMI262433 AWE262433 BGA262433 BPW262433 BZS262433 CJO262433 CTK262433 DDG262433 DNC262433 DWY262433 EGU262433 EQQ262433 FAM262433 FKI262433 FUE262433 GEA262433 GNW262433 GXS262433 HHO262433 HRK262433 IBG262433 ILC262433 IUY262433 JEU262433 JOQ262433 JYM262433 KII262433 KSE262433 LCA262433 LLW262433 LVS262433 MFO262433 MPK262433 MZG262433 NJC262433 NSY262433 OCU262433 OMQ262433 OWM262433 PGI262433 PQE262433 QAA262433 QJW262433 QTS262433 RDO262433 RNK262433 RXG262433 SHC262433 SQY262433 TAU262433 TKQ262433 TUM262433 UEI262433 UOE262433 UYA262433 VHW262433 VRS262433 WBO262433 WLK262433 WVG262433 A327969 IU327969 SQ327969 ACM327969 AMI327969 AWE327969 BGA327969 BPW327969 BZS327969 CJO327969 CTK327969 DDG327969 DNC327969 DWY327969 EGU327969 EQQ327969 FAM327969 FKI327969 FUE327969 GEA327969 GNW327969 GXS327969 HHO327969 HRK327969 IBG327969 ILC327969 IUY327969 JEU327969 JOQ327969 JYM327969 KII327969 KSE327969 LCA327969 LLW327969 LVS327969 MFO327969 MPK327969 MZG327969 NJC327969 NSY327969 OCU327969 OMQ327969 OWM327969 PGI327969 PQE327969 QAA327969 QJW327969 QTS327969 RDO327969 RNK327969 RXG327969 SHC327969 SQY327969 TAU327969 TKQ327969 TUM327969 UEI327969 UOE327969 UYA327969 VHW327969 VRS327969 WBO327969 WLK327969 WVG327969 A393505 IU393505 SQ393505 ACM393505 AMI393505 AWE393505 BGA393505 BPW393505 BZS393505 CJO393505 CTK393505 DDG393505 DNC393505 DWY393505 EGU393505 EQQ393505 FAM393505 FKI393505 FUE393505 GEA393505 GNW393505 GXS393505 HHO393505 HRK393505 IBG393505 ILC393505 IUY393505 JEU393505 JOQ393505 JYM393505 KII393505 KSE393505 LCA393505 LLW393505 LVS393505 MFO393505 MPK393505 MZG393505 NJC393505 NSY393505 OCU393505 OMQ393505 OWM393505 PGI393505 PQE393505 QAA393505 QJW393505 QTS393505 RDO393505 RNK393505 RXG393505 SHC393505 SQY393505 TAU393505 TKQ393505 TUM393505 UEI393505 UOE393505 UYA393505 VHW393505 VRS393505 WBO393505 WLK393505 WVG393505 A459041 IU459041 SQ459041 ACM459041 AMI459041 AWE459041 BGA459041 BPW459041 BZS459041 CJO459041 CTK459041 DDG459041 DNC459041 DWY459041 EGU459041 EQQ459041 FAM459041 FKI459041 FUE459041 GEA459041 GNW459041 GXS459041 HHO459041 HRK459041 IBG459041 ILC459041 IUY459041 JEU459041 JOQ459041 JYM459041 KII459041 KSE459041 LCA459041 LLW459041 LVS459041 MFO459041 MPK459041 MZG459041 NJC459041 NSY459041 OCU459041 OMQ459041 OWM459041 PGI459041 PQE459041 QAA459041 QJW459041 QTS459041 RDO459041 RNK459041 RXG459041 SHC459041 SQY459041 TAU459041 TKQ459041 TUM459041 UEI459041 UOE459041 UYA459041 VHW459041 VRS459041 WBO459041 WLK459041 WVG459041 A524577 IU524577 SQ524577 ACM524577 AMI524577 AWE524577 BGA524577 BPW524577 BZS524577 CJO524577 CTK524577 DDG524577 DNC524577 DWY524577 EGU524577 EQQ524577 FAM524577 FKI524577 FUE524577 GEA524577 GNW524577 GXS524577 HHO524577 HRK524577 IBG524577 ILC524577 IUY524577 JEU524577 JOQ524577 JYM524577 KII524577 KSE524577 LCA524577 LLW524577 LVS524577 MFO524577 MPK524577 MZG524577 NJC524577 NSY524577 OCU524577 OMQ524577 OWM524577 PGI524577 PQE524577 QAA524577 QJW524577 QTS524577 RDO524577 RNK524577 RXG524577 SHC524577 SQY524577 TAU524577 TKQ524577 TUM524577 UEI524577 UOE524577 UYA524577 VHW524577 VRS524577 WBO524577 WLK524577 WVG524577 A590113 IU590113 SQ590113 ACM590113 AMI590113 AWE590113 BGA590113 BPW590113 BZS590113 CJO590113 CTK590113 DDG590113 DNC590113 DWY590113 EGU590113 EQQ590113 FAM590113 FKI590113 FUE590113 GEA590113 GNW590113 GXS590113 HHO590113 HRK590113 IBG590113 ILC590113 IUY590113 JEU590113 JOQ590113 JYM590113 KII590113 KSE590113 LCA590113 LLW590113 LVS590113 MFO590113 MPK590113 MZG590113 NJC590113 NSY590113 OCU590113 OMQ590113 OWM590113 PGI590113 PQE590113 QAA590113 QJW590113 QTS590113 RDO590113 RNK590113 RXG590113 SHC590113 SQY590113 TAU590113 TKQ590113 TUM590113 UEI590113 UOE590113 UYA590113 VHW590113 VRS590113 WBO590113 WLK590113 WVG590113 A655649 IU655649 SQ655649 ACM655649 AMI655649 AWE655649 BGA655649 BPW655649 BZS655649 CJO655649 CTK655649 DDG655649 DNC655649 DWY655649 EGU655649 EQQ655649 FAM655649 FKI655649 FUE655649 GEA655649 GNW655649 GXS655649 HHO655649 HRK655649 IBG655649 ILC655649 IUY655649 JEU655649 JOQ655649 JYM655649 KII655649 KSE655649 LCA655649 LLW655649 LVS655649 MFO655649 MPK655649 MZG655649 NJC655649 NSY655649 OCU655649 OMQ655649 OWM655649 PGI655649 PQE655649 QAA655649 QJW655649 QTS655649 RDO655649 RNK655649 RXG655649 SHC655649 SQY655649 TAU655649 TKQ655649 TUM655649 UEI655649 UOE655649 UYA655649 VHW655649 VRS655649 WBO655649 WLK655649 WVG655649 A721185 IU721185 SQ721185 ACM721185 AMI721185 AWE721185 BGA721185 BPW721185 BZS721185 CJO721185 CTK721185 DDG721185 DNC721185 DWY721185 EGU721185 EQQ721185 FAM721185 FKI721185 FUE721185 GEA721185 GNW721185 GXS721185 HHO721185 HRK721185 IBG721185 ILC721185 IUY721185 JEU721185 JOQ721185 JYM721185 KII721185 KSE721185 LCA721185 LLW721185 LVS721185 MFO721185 MPK721185 MZG721185 NJC721185 NSY721185 OCU721185 OMQ721185 OWM721185 PGI721185 PQE721185 QAA721185 QJW721185 QTS721185 RDO721185 RNK721185 RXG721185 SHC721185 SQY721185 TAU721185 TKQ721185 TUM721185 UEI721185 UOE721185 UYA721185 VHW721185 VRS721185 WBO721185 WLK721185 WVG721185 A786721 IU786721 SQ786721 ACM786721 AMI786721 AWE786721 BGA786721 BPW786721 BZS786721 CJO786721 CTK786721 DDG786721 DNC786721 DWY786721 EGU786721 EQQ786721 FAM786721 FKI786721 FUE786721 GEA786721 GNW786721 GXS786721 HHO786721 HRK786721 IBG786721 ILC786721 IUY786721 JEU786721 JOQ786721 JYM786721 KII786721 KSE786721 LCA786721 LLW786721 LVS786721 MFO786721 MPK786721 MZG786721 NJC786721 NSY786721 OCU786721 OMQ786721 OWM786721 PGI786721 PQE786721 QAA786721 QJW786721 QTS786721 RDO786721 RNK786721 RXG786721 SHC786721 SQY786721 TAU786721 TKQ786721 TUM786721 UEI786721 UOE786721 UYA786721 VHW786721 VRS786721 WBO786721 WLK786721 WVG786721 A852257 IU852257 SQ852257 ACM852257 AMI852257 AWE852257 BGA852257 BPW852257 BZS852257 CJO852257 CTK852257 DDG852257 DNC852257 DWY852257 EGU852257 EQQ852257 FAM852257 FKI852257 FUE852257 GEA852257 GNW852257 GXS852257 HHO852257 HRK852257 IBG852257 ILC852257 IUY852257 JEU852257 JOQ852257 JYM852257 KII852257 KSE852257 LCA852257 LLW852257 LVS852257 MFO852257 MPK852257 MZG852257 NJC852257 NSY852257 OCU852257 OMQ852257 OWM852257 PGI852257 PQE852257 QAA852257 QJW852257 QTS852257 RDO852257 RNK852257 RXG852257 SHC852257 SQY852257 TAU852257 TKQ852257 TUM852257 UEI852257 UOE852257 UYA852257 VHW852257 VRS852257 WBO852257 WLK852257 WVG852257 A917793 IU917793 SQ917793 ACM917793 AMI917793 AWE917793 BGA917793 BPW917793 BZS917793 CJO917793 CTK917793 DDG917793 DNC917793 DWY917793 EGU917793 EQQ917793 FAM917793 FKI917793 FUE917793 GEA917793 GNW917793 GXS917793 HHO917793 HRK917793 IBG917793 ILC917793 IUY917793 JEU917793 JOQ917793 JYM917793 KII917793 KSE917793 LCA917793 LLW917793 LVS917793 MFO917793 MPK917793 MZG917793 NJC917793 NSY917793 OCU917793 OMQ917793 OWM917793 PGI917793 PQE917793 QAA917793 QJW917793 QTS917793 RDO917793 RNK917793 RXG917793 SHC917793 SQY917793 TAU917793 TKQ917793 TUM917793 UEI917793 UOE917793 UYA917793 VHW917793 VRS917793 WBO917793 WLK917793 WVG917793 A983329 IU983329 SQ983329 ACM983329 AMI983329 AWE983329 BGA983329 BPW983329 BZS983329 CJO983329 CTK983329 DDG983329 DNC983329 DWY983329 EGU983329 EQQ983329 FAM983329 FKI983329 FUE983329 GEA983329 GNW983329 GXS983329 HHO983329 HRK983329 IBG983329 ILC983329 IUY983329 JEU983329 JOQ983329 JYM983329 KII983329 KSE983329 LCA983329 LLW983329 LVS983329 MFO983329 MPK983329 MZG983329 NJC983329 NSY983329 OCU983329 OMQ983329 OWM983329 PGI983329 PQE983329 QAA983329 QJW983329 QTS983329 RDO983329 RNK983329 RXG983329 SHC983329 SQY983329 TAU983329 TKQ983329 TUM983329 UEI983329 UOE983329 UYA983329 VHW983329 VRS983329 WBO983329 WLK983329 WVG983329 A331:A340 IU331:IU340 SQ331:SQ340 ACM331:ACM340 AMI331:AMI340 AWE331:AWE340 BGA331:BGA340 BPW331:BPW340 BZS331:BZS340 CJO331:CJO340 CTK331:CTK340 DDG331:DDG340 DNC331:DNC340 DWY331:DWY340 EGU331:EGU340 EQQ331:EQQ340 FAM331:FAM340 FKI331:FKI340 FUE331:FUE340 GEA331:GEA340 GNW331:GNW340 GXS331:GXS340 HHO331:HHO340 HRK331:HRK340 IBG331:IBG340 ILC331:ILC340 IUY331:IUY340 JEU331:JEU340 JOQ331:JOQ340 JYM331:JYM340 KII331:KII340 KSE331:KSE340 LCA331:LCA340 LLW331:LLW340 LVS331:LVS340 MFO331:MFO340 MPK331:MPK340 MZG331:MZG340 NJC331:NJC340 NSY331:NSY340 OCU331:OCU340 OMQ331:OMQ340 OWM331:OWM340 PGI331:PGI340 PQE331:PQE340 QAA331:QAA340 QJW331:QJW340 QTS331:QTS340 RDO331:RDO340 RNK331:RNK340 RXG331:RXG340 SHC331:SHC340 SQY331:SQY340 TAU331:TAU340 TKQ331:TKQ340 TUM331:TUM340 UEI331:UEI340 UOE331:UOE340 UYA331:UYA340 VHW331:VHW340 VRS331:VRS340 WBO331:WBO340 WLK331:WLK340 WVG331:WVG340 A65829:A65838 IU65829:IU65838 SQ65829:SQ65838 ACM65829:ACM65838 AMI65829:AMI65838 AWE65829:AWE65838 BGA65829:BGA65838 BPW65829:BPW65838 BZS65829:BZS65838 CJO65829:CJO65838 CTK65829:CTK65838 DDG65829:DDG65838 DNC65829:DNC65838 DWY65829:DWY65838 EGU65829:EGU65838 EQQ65829:EQQ65838 FAM65829:FAM65838 FKI65829:FKI65838 FUE65829:FUE65838 GEA65829:GEA65838 GNW65829:GNW65838 GXS65829:GXS65838 HHO65829:HHO65838 HRK65829:HRK65838 IBG65829:IBG65838 ILC65829:ILC65838 IUY65829:IUY65838 JEU65829:JEU65838 JOQ65829:JOQ65838 JYM65829:JYM65838 KII65829:KII65838 KSE65829:KSE65838 LCA65829:LCA65838 LLW65829:LLW65838 LVS65829:LVS65838 MFO65829:MFO65838 MPK65829:MPK65838 MZG65829:MZG65838 NJC65829:NJC65838 NSY65829:NSY65838 OCU65829:OCU65838 OMQ65829:OMQ65838 OWM65829:OWM65838 PGI65829:PGI65838 PQE65829:PQE65838 QAA65829:QAA65838 QJW65829:QJW65838 QTS65829:QTS65838 RDO65829:RDO65838 RNK65829:RNK65838 RXG65829:RXG65838 SHC65829:SHC65838 SQY65829:SQY65838 TAU65829:TAU65838 TKQ65829:TKQ65838 TUM65829:TUM65838 UEI65829:UEI65838 UOE65829:UOE65838 UYA65829:UYA65838 VHW65829:VHW65838 VRS65829:VRS65838 WBO65829:WBO65838 WLK65829:WLK65838 WVG65829:WVG65838 A131365:A131374 IU131365:IU131374 SQ131365:SQ131374 ACM131365:ACM131374 AMI131365:AMI131374 AWE131365:AWE131374 BGA131365:BGA131374 BPW131365:BPW131374 BZS131365:BZS131374 CJO131365:CJO131374 CTK131365:CTK131374 DDG131365:DDG131374 DNC131365:DNC131374 DWY131365:DWY131374 EGU131365:EGU131374 EQQ131365:EQQ131374 FAM131365:FAM131374 FKI131365:FKI131374 FUE131365:FUE131374 GEA131365:GEA131374 GNW131365:GNW131374 GXS131365:GXS131374 HHO131365:HHO131374 HRK131365:HRK131374 IBG131365:IBG131374 ILC131365:ILC131374 IUY131365:IUY131374 JEU131365:JEU131374 JOQ131365:JOQ131374 JYM131365:JYM131374 KII131365:KII131374 KSE131365:KSE131374 LCA131365:LCA131374 LLW131365:LLW131374 LVS131365:LVS131374 MFO131365:MFO131374 MPK131365:MPK131374 MZG131365:MZG131374 NJC131365:NJC131374 NSY131365:NSY131374 OCU131365:OCU131374 OMQ131365:OMQ131374 OWM131365:OWM131374 PGI131365:PGI131374 PQE131365:PQE131374 QAA131365:QAA131374 QJW131365:QJW131374 QTS131365:QTS131374 RDO131365:RDO131374 RNK131365:RNK131374 RXG131365:RXG131374 SHC131365:SHC131374 SQY131365:SQY131374 TAU131365:TAU131374 TKQ131365:TKQ131374 TUM131365:TUM131374 UEI131365:UEI131374 UOE131365:UOE131374 UYA131365:UYA131374 VHW131365:VHW131374 VRS131365:VRS131374 WBO131365:WBO131374 WLK131365:WLK131374 WVG131365:WVG131374 A196901:A196910 IU196901:IU196910 SQ196901:SQ196910 ACM196901:ACM196910 AMI196901:AMI196910 AWE196901:AWE196910 BGA196901:BGA196910 BPW196901:BPW196910 BZS196901:BZS196910 CJO196901:CJO196910 CTK196901:CTK196910 DDG196901:DDG196910 DNC196901:DNC196910 DWY196901:DWY196910 EGU196901:EGU196910 EQQ196901:EQQ196910 FAM196901:FAM196910 FKI196901:FKI196910 FUE196901:FUE196910 GEA196901:GEA196910 GNW196901:GNW196910 GXS196901:GXS196910 HHO196901:HHO196910 HRK196901:HRK196910 IBG196901:IBG196910 ILC196901:ILC196910 IUY196901:IUY196910 JEU196901:JEU196910 JOQ196901:JOQ196910 JYM196901:JYM196910 KII196901:KII196910 KSE196901:KSE196910 LCA196901:LCA196910 LLW196901:LLW196910 LVS196901:LVS196910 MFO196901:MFO196910 MPK196901:MPK196910 MZG196901:MZG196910 NJC196901:NJC196910 NSY196901:NSY196910 OCU196901:OCU196910 OMQ196901:OMQ196910 OWM196901:OWM196910 PGI196901:PGI196910 PQE196901:PQE196910 QAA196901:QAA196910 QJW196901:QJW196910 QTS196901:QTS196910 RDO196901:RDO196910 RNK196901:RNK196910 RXG196901:RXG196910 SHC196901:SHC196910 SQY196901:SQY196910 TAU196901:TAU196910 TKQ196901:TKQ196910 TUM196901:TUM196910 UEI196901:UEI196910 UOE196901:UOE196910 UYA196901:UYA196910 VHW196901:VHW196910 VRS196901:VRS196910 WBO196901:WBO196910 WLK196901:WLK196910 WVG196901:WVG196910 A262437:A262446 IU262437:IU262446 SQ262437:SQ262446 ACM262437:ACM262446 AMI262437:AMI262446 AWE262437:AWE262446 BGA262437:BGA262446 BPW262437:BPW262446 BZS262437:BZS262446 CJO262437:CJO262446 CTK262437:CTK262446 DDG262437:DDG262446 DNC262437:DNC262446 DWY262437:DWY262446 EGU262437:EGU262446 EQQ262437:EQQ262446 FAM262437:FAM262446 FKI262437:FKI262446 FUE262437:FUE262446 GEA262437:GEA262446 GNW262437:GNW262446 GXS262437:GXS262446 HHO262437:HHO262446 HRK262437:HRK262446 IBG262437:IBG262446 ILC262437:ILC262446 IUY262437:IUY262446 JEU262437:JEU262446 JOQ262437:JOQ262446 JYM262437:JYM262446 KII262437:KII262446 KSE262437:KSE262446 LCA262437:LCA262446 LLW262437:LLW262446 LVS262437:LVS262446 MFO262437:MFO262446 MPK262437:MPK262446 MZG262437:MZG262446 NJC262437:NJC262446 NSY262437:NSY262446 OCU262437:OCU262446 OMQ262437:OMQ262446 OWM262437:OWM262446 PGI262437:PGI262446 PQE262437:PQE262446 QAA262437:QAA262446 QJW262437:QJW262446 QTS262437:QTS262446 RDO262437:RDO262446 RNK262437:RNK262446 RXG262437:RXG262446 SHC262437:SHC262446 SQY262437:SQY262446 TAU262437:TAU262446 TKQ262437:TKQ262446 TUM262437:TUM262446 UEI262437:UEI262446 UOE262437:UOE262446 UYA262437:UYA262446 VHW262437:VHW262446 VRS262437:VRS262446 WBO262437:WBO262446 WLK262437:WLK262446 WVG262437:WVG262446 A327973:A327982 IU327973:IU327982 SQ327973:SQ327982 ACM327973:ACM327982 AMI327973:AMI327982 AWE327973:AWE327982 BGA327973:BGA327982 BPW327973:BPW327982 BZS327973:BZS327982 CJO327973:CJO327982 CTK327973:CTK327982 DDG327973:DDG327982 DNC327973:DNC327982 DWY327973:DWY327982 EGU327973:EGU327982 EQQ327973:EQQ327982 FAM327973:FAM327982 FKI327973:FKI327982 FUE327973:FUE327982 GEA327973:GEA327982 GNW327973:GNW327982 GXS327973:GXS327982 HHO327973:HHO327982 HRK327973:HRK327982 IBG327973:IBG327982 ILC327973:ILC327982 IUY327973:IUY327982 JEU327973:JEU327982 JOQ327973:JOQ327982 JYM327973:JYM327982 KII327973:KII327982 KSE327973:KSE327982 LCA327973:LCA327982 LLW327973:LLW327982 LVS327973:LVS327982 MFO327973:MFO327982 MPK327973:MPK327982 MZG327973:MZG327982 NJC327973:NJC327982 NSY327973:NSY327982 OCU327973:OCU327982 OMQ327973:OMQ327982 OWM327973:OWM327982 PGI327973:PGI327982 PQE327973:PQE327982 QAA327973:QAA327982 QJW327973:QJW327982 QTS327973:QTS327982 RDO327973:RDO327982 RNK327973:RNK327982 RXG327973:RXG327982 SHC327973:SHC327982 SQY327973:SQY327982 TAU327973:TAU327982 TKQ327973:TKQ327982 TUM327973:TUM327982 UEI327973:UEI327982 UOE327973:UOE327982 UYA327973:UYA327982 VHW327973:VHW327982 VRS327973:VRS327982 WBO327973:WBO327982 WLK327973:WLK327982 WVG327973:WVG327982 A393509:A393518 IU393509:IU393518 SQ393509:SQ393518 ACM393509:ACM393518 AMI393509:AMI393518 AWE393509:AWE393518 BGA393509:BGA393518 BPW393509:BPW393518 BZS393509:BZS393518 CJO393509:CJO393518 CTK393509:CTK393518 DDG393509:DDG393518 DNC393509:DNC393518 DWY393509:DWY393518 EGU393509:EGU393518 EQQ393509:EQQ393518 FAM393509:FAM393518 FKI393509:FKI393518 FUE393509:FUE393518 GEA393509:GEA393518 GNW393509:GNW393518 GXS393509:GXS393518 HHO393509:HHO393518 HRK393509:HRK393518 IBG393509:IBG393518 ILC393509:ILC393518 IUY393509:IUY393518 JEU393509:JEU393518 JOQ393509:JOQ393518 JYM393509:JYM393518 KII393509:KII393518 KSE393509:KSE393518 LCA393509:LCA393518 LLW393509:LLW393518 LVS393509:LVS393518 MFO393509:MFO393518 MPK393509:MPK393518 MZG393509:MZG393518 NJC393509:NJC393518 NSY393509:NSY393518 OCU393509:OCU393518 OMQ393509:OMQ393518 OWM393509:OWM393518 PGI393509:PGI393518 PQE393509:PQE393518 QAA393509:QAA393518 QJW393509:QJW393518 QTS393509:QTS393518 RDO393509:RDO393518 RNK393509:RNK393518 RXG393509:RXG393518 SHC393509:SHC393518 SQY393509:SQY393518 TAU393509:TAU393518 TKQ393509:TKQ393518 TUM393509:TUM393518 UEI393509:UEI393518 UOE393509:UOE393518 UYA393509:UYA393518 VHW393509:VHW393518 VRS393509:VRS393518 WBO393509:WBO393518 WLK393509:WLK393518 WVG393509:WVG393518 A459045:A459054 IU459045:IU459054 SQ459045:SQ459054 ACM459045:ACM459054 AMI459045:AMI459054 AWE459045:AWE459054 BGA459045:BGA459054 BPW459045:BPW459054 BZS459045:BZS459054 CJO459045:CJO459054 CTK459045:CTK459054 DDG459045:DDG459054 DNC459045:DNC459054 DWY459045:DWY459054 EGU459045:EGU459054 EQQ459045:EQQ459054 FAM459045:FAM459054 FKI459045:FKI459054 FUE459045:FUE459054 GEA459045:GEA459054 GNW459045:GNW459054 GXS459045:GXS459054 HHO459045:HHO459054 HRK459045:HRK459054 IBG459045:IBG459054 ILC459045:ILC459054 IUY459045:IUY459054 JEU459045:JEU459054 JOQ459045:JOQ459054 JYM459045:JYM459054 KII459045:KII459054 KSE459045:KSE459054 LCA459045:LCA459054 LLW459045:LLW459054 LVS459045:LVS459054 MFO459045:MFO459054 MPK459045:MPK459054 MZG459045:MZG459054 NJC459045:NJC459054 NSY459045:NSY459054 OCU459045:OCU459054 OMQ459045:OMQ459054 OWM459045:OWM459054 PGI459045:PGI459054 PQE459045:PQE459054 QAA459045:QAA459054 QJW459045:QJW459054 QTS459045:QTS459054 RDO459045:RDO459054 RNK459045:RNK459054 RXG459045:RXG459054 SHC459045:SHC459054 SQY459045:SQY459054 TAU459045:TAU459054 TKQ459045:TKQ459054 TUM459045:TUM459054 UEI459045:UEI459054 UOE459045:UOE459054 UYA459045:UYA459054 VHW459045:VHW459054 VRS459045:VRS459054 WBO459045:WBO459054 WLK459045:WLK459054 WVG459045:WVG459054 A524581:A524590 IU524581:IU524590 SQ524581:SQ524590 ACM524581:ACM524590 AMI524581:AMI524590 AWE524581:AWE524590 BGA524581:BGA524590 BPW524581:BPW524590 BZS524581:BZS524590 CJO524581:CJO524590 CTK524581:CTK524590 DDG524581:DDG524590 DNC524581:DNC524590 DWY524581:DWY524590 EGU524581:EGU524590 EQQ524581:EQQ524590 FAM524581:FAM524590 FKI524581:FKI524590 FUE524581:FUE524590 GEA524581:GEA524590 GNW524581:GNW524590 GXS524581:GXS524590 HHO524581:HHO524590 HRK524581:HRK524590 IBG524581:IBG524590 ILC524581:ILC524590 IUY524581:IUY524590 JEU524581:JEU524590 JOQ524581:JOQ524590 JYM524581:JYM524590 KII524581:KII524590 KSE524581:KSE524590 LCA524581:LCA524590 LLW524581:LLW524590 LVS524581:LVS524590 MFO524581:MFO524590 MPK524581:MPK524590 MZG524581:MZG524590 NJC524581:NJC524590 NSY524581:NSY524590 OCU524581:OCU524590 OMQ524581:OMQ524590 OWM524581:OWM524590 PGI524581:PGI524590 PQE524581:PQE524590 QAA524581:QAA524590 QJW524581:QJW524590 QTS524581:QTS524590 RDO524581:RDO524590 RNK524581:RNK524590 RXG524581:RXG524590 SHC524581:SHC524590 SQY524581:SQY524590 TAU524581:TAU524590 TKQ524581:TKQ524590 TUM524581:TUM524590 UEI524581:UEI524590 UOE524581:UOE524590 UYA524581:UYA524590 VHW524581:VHW524590 VRS524581:VRS524590 WBO524581:WBO524590 WLK524581:WLK524590 WVG524581:WVG524590 A590117:A590126 IU590117:IU590126 SQ590117:SQ590126 ACM590117:ACM590126 AMI590117:AMI590126 AWE590117:AWE590126 BGA590117:BGA590126 BPW590117:BPW590126 BZS590117:BZS590126 CJO590117:CJO590126 CTK590117:CTK590126 DDG590117:DDG590126 DNC590117:DNC590126 DWY590117:DWY590126 EGU590117:EGU590126 EQQ590117:EQQ590126 FAM590117:FAM590126 FKI590117:FKI590126 FUE590117:FUE590126 GEA590117:GEA590126 GNW590117:GNW590126 GXS590117:GXS590126 HHO590117:HHO590126 HRK590117:HRK590126 IBG590117:IBG590126 ILC590117:ILC590126 IUY590117:IUY590126 JEU590117:JEU590126 JOQ590117:JOQ590126 JYM590117:JYM590126 KII590117:KII590126 KSE590117:KSE590126 LCA590117:LCA590126 LLW590117:LLW590126 LVS590117:LVS590126 MFO590117:MFO590126 MPK590117:MPK590126 MZG590117:MZG590126 NJC590117:NJC590126 NSY590117:NSY590126 OCU590117:OCU590126 OMQ590117:OMQ590126 OWM590117:OWM590126 PGI590117:PGI590126 PQE590117:PQE590126 QAA590117:QAA590126 QJW590117:QJW590126 QTS590117:QTS590126 RDO590117:RDO590126 RNK590117:RNK590126 RXG590117:RXG590126 SHC590117:SHC590126 SQY590117:SQY590126 TAU590117:TAU590126 TKQ590117:TKQ590126 TUM590117:TUM590126 UEI590117:UEI590126 UOE590117:UOE590126 UYA590117:UYA590126 VHW590117:VHW590126 VRS590117:VRS590126 WBO590117:WBO590126 WLK590117:WLK590126 WVG590117:WVG590126 A655653:A655662 IU655653:IU655662 SQ655653:SQ655662 ACM655653:ACM655662 AMI655653:AMI655662 AWE655653:AWE655662 BGA655653:BGA655662 BPW655653:BPW655662 BZS655653:BZS655662 CJO655653:CJO655662 CTK655653:CTK655662 DDG655653:DDG655662 DNC655653:DNC655662 DWY655653:DWY655662 EGU655653:EGU655662 EQQ655653:EQQ655662 FAM655653:FAM655662 FKI655653:FKI655662 FUE655653:FUE655662 GEA655653:GEA655662 GNW655653:GNW655662 GXS655653:GXS655662 HHO655653:HHO655662 HRK655653:HRK655662 IBG655653:IBG655662 ILC655653:ILC655662 IUY655653:IUY655662 JEU655653:JEU655662 JOQ655653:JOQ655662 JYM655653:JYM655662 KII655653:KII655662 KSE655653:KSE655662 LCA655653:LCA655662 LLW655653:LLW655662 LVS655653:LVS655662 MFO655653:MFO655662 MPK655653:MPK655662 MZG655653:MZG655662 NJC655653:NJC655662 NSY655653:NSY655662 OCU655653:OCU655662 OMQ655653:OMQ655662 OWM655653:OWM655662 PGI655653:PGI655662 PQE655653:PQE655662 QAA655653:QAA655662 QJW655653:QJW655662 QTS655653:QTS655662 RDO655653:RDO655662 RNK655653:RNK655662 RXG655653:RXG655662 SHC655653:SHC655662 SQY655653:SQY655662 TAU655653:TAU655662 TKQ655653:TKQ655662 TUM655653:TUM655662 UEI655653:UEI655662 UOE655653:UOE655662 UYA655653:UYA655662 VHW655653:VHW655662 VRS655653:VRS655662 WBO655653:WBO655662 WLK655653:WLK655662 WVG655653:WVG655662 A721189:A721198 IU721189:IU721198 SQ721189:SQ721198 ACM721189:ACM721198 AMI721189:AMI721198 AWE721189:AWE721198 BGA721189:BGA721198 BPW721189:BPW721198 BZS721189:BZS721198 CJO721189:CJO721198 CTK721189:CTK721198 DDG721189:DDG721198 DNC721189:DNC721198 DWY721189:DWY721198 EGU721189:EGU721198 EQQ721189:EQQ721198 FAM721189:FAM721198 FKI721189:FKI721198 FUE721189:FUE721198 GEA721189:GEA721198 GNW721189:GNW721198 GXS721189:GXS721198 HHO721189:HHO721198 HRK721189:HRK721198 IBG721189:IBG721198 ILC721189:ILC721198 IUY721189:IUY721198 JEU721189:JEU721198 JOQ721189:JOQ721198 JYM721189:JYM721198 KII721189:KII721198 KSE721189:KSE721198 LCA721189:LCA721198 LLW721189:LLW721198 LVS721189:LVS721198 MFO721189:MFO721198 MPK721189:MPK721198 MZG721189:MZG721198 NJC721189:NJC721198 NSY721189:NSY721198 OCU721189:OCU721198 OMQ721189:OMQ721198 OWM721189:OWM721198 PGI721189:PGI721198 PQE721189:PQE721198 QAA721189:QAA721198 QJW721189:QJW721198 QTS721189:QTS721198 RDO721189:RDO721198 RNK721189:RNK721198 RXG721189:RXG721198 SHC721189:SHC721198 SQY721189:SQY721198 TAU721189:TAU721198 TKQ721189:TKQ721198 TUM721189:TUM721198 UEI721189:UEI721198 UOE721189:UOE721198 UYA721189:UYA721198 VHW721189:VHW721198 VRS721189:VRS721198 WBO721189:WBO721198 WLK721189:WLK721198 WVG721189:WVG721198 A786725:A786734 IU786725:IU786734 SQ786725:SQ786734 ACM786725:ACM786734 AMI786725:AMI786734 AWE786725:AWE786734 BGA786725:BGA786734 BPW786725:BPW786734 BZS786725:BZS786734 CJO786725:CJO786734 CTK786725:CTK786734 DDG786725:DDG786734 DNC786725:DNC786734 DWY786725:DWY786734 EGU786725:EGU786734 EQQ786725:EQQ786734 FAM786725:FAM786734 FKI786725:FKI786734 FUE786725:FUE786734 GEA786725:GEA786734 GNW786725:GNW786734 GXS786725:GXS786734 HHO786725:HHO786734 HRK786725:HRK786734 IBG786725:IBG786734 ILC786725:ILC786734 IUY786725:IUY786734 JEU786725:JEU786734 JOQ786725:JOQ786734 JYM786725:JYM786734 KII786725:KII786734 KSE786725:KSE786734 LCA786725:LCA786734 LLW786725:LLW786734 LVS786725:LVS786734 MFO786725:MFO786734 MPK786725:MPK786734 MZG786725:MZG786734 NJC786725:NJC786734 NSY786725:NSY786734 OCU786725:OCU786734 OMQ786725:OMQ786734 OWM786725:OWM786734 PGI786725:PGI786734 PQE786725:PQE786734 QAA786725:QAA786734 QJW786725:QJW786734 QTS786725:QTS786734 RDO786725:RDO786734 RNK786725:RNK786734 RXG786725:RXG786734 SHC786725:SHC786734 SQY786725:SQY786734 TAU786725:TAU786734 TKQ786725:TKQ786734 TUM786725:TUM786734 UEI786725:UEI786734 UOE786725:UOE786734 UYA786725:UYA786734 VHW786725:VHW786734 VRS786725:VRS786734 WBO786725:WBO786734 WLK786725:WLK786734 WVG786725:WVG786734 A852261:A852270 IU852261:IU852270 SQ852261:SQ852270 ACM852261:ACM852270 AMI852261:AMI852270 AWE852261:AWE852270 BGA852261:BGA852270 BPW852261:BPW852270 BZS852261:BZS852270 CJO852261:CJO852270 CTK852261:CTK852270 DDG852261:DDG852270 DNC852261:DNC852270 DWY852261:DWY852270 EGU852261:EGU852270 EQQ852261:EQQ852270 FAM852261:FAM852270 FKI852261:FKI852270 FUE852261:FUE852270 GEA852261:GEA852270 GNW852261:GNW852270 GXS852261:GXS852270 HHO852261:HHO852270 HRK852261:HRK852270 IBG852261:IBG852270 ILC852261:ILC852270 IUY852261:IUY852270 JEU852261:JEU852270 JOQ852261:JOQ852270 JYM852261:JYM852270 KII852261:KII852270 KSE852261:KSE852270 LCA852261:LCA852270 LLW852261:LLW852270 LVS852261:LVS852270 MFO852261:MFO852270 MPK852261:MPK852270 MZG852261:MZG852270 NJC852261:NJC852270 NSY852261:NSY852270 OCU852261:OCU852270 OMQ852261:OMQ852270 OWM852261:OWM852270 PGI852261:PGI852270 PQE852261:PQE852270 QAA852261:QAA852270 QJW852261:QJW852270 QTS852261:QTS852270 RDO852261:RDO852270 RNK852261:RNK852270 RXG852261:RXG852270 SHC852261:SHC852270 SQY852261:SQY852270 TAU852261:TAU852270 TKQ852261:TKQ852270 TUM852261:TUM852270 UEI852261:UEI852270 UOE852261:UOE852270 UYA852261:UYA852270 VHW852261:VHW852270 VRS852261:VRS852270 WBO852261:WBO852270 WLK852261:WLK852270 WVG852261:WVG852270 A917797:A917806 IU917797:IU917806 SQ917797:SQ917806 ACM917797:ACM917806 AMI917797:AMI917806 AWE917797:AWE917806 BGA917797:BGA917806 BPW917797:BPW917806 BZS917797:BZS917806 CJO917797:CJO917806 CTK917797:CTK917806 DDG917797:DDG917806 DNC917797:DNC917806 DWY917797:DWY917806 EGU917797:EGU917806 EQQ917797:EQQ917806 FAM917797:FAM917806 FKI917797:FKI917806 FUE917797:FUE917806 GEA917797:GEA917806 GNW917797:GNW917806 GXS917797:GXS917806 HHO917797:HHO917806 HRK917797:HRK917806 IBG917797:IBG917806 ILC917797:ILC917806 IUY917797:IUY917806 JEU917797:JEU917806 JOQ917797:JOQ917806 JYM917797:JYM917806 KII917797:KII917806 KSE917797:KSE917806 LCA917797:LCA917806 LLW917797:LLW917806 LVS917797:LVS917806 MFO917797:MFO917806 MPK917797:MPK917806 MZG917797:MZG917806 NJC917797:NJC917806 NSY917797:NSY917806 OCU917797:OCU917806 OMQ917797:OMQ917806 OWM917797:OWM917806 PGI917797:PGI917806 PQE917797:PQE917806 QAA917797:QAA917806 QJW917797:QJW917806 QTS917797:QTS917806 RDO917797:RDO917806 RNK917797:RNK917806 RXG917797:RXG917806 SHC917797:SHC917806 SQY917797:SQY917806 TAU917797:TAU917806 TKQ917797:TKQ917806 TUM917797:TUM917806 UEI917797:UEI917806 UOE917797:UOE917806 UYA917797:UYA917806 VHW917797:VHW917806 VRS917797:VRS917806 WBO917797:WBO917806 WLK917797:WLK917806 WVG917797:WVG917806 A983333:A983342 IU983333:IU983342 SQ983333:SQ983342 ACM983333:ACM983342 AMI983333:AMI983342 AWE983333:AWE983342 BGA983333:BGA983342 BPW983333:BPW983342 BZS983333:BZS983342 CJO983333:CJO983342 CTK983333:CTK983342 DDG983333:DDG983342 DNC983333:DNC983342 DWY983333:DWY983342 EGU983333:EGU983342 EQQ983333:EQQ983342 FAM983333:FAM983342 FKI983333:FKI983342 FUE983333:FUE983342 GEA983333:GEA983342 GNW983333:GNW983342 GXS983333:GXS983342 HHO983333:HHO983342 HRK983333:HRK983342 IBG983333:IBG983342 ILC983333:ILC983342 IUY983333:IUY983342 JEU983333:JEU983342 JOQ983333:JOQ983342 JYM983333:JYM983342 KII983333:KII983342 KSE983333:KSE983342 LCA983333:LCA983342 LLW983333:LLW983342 LVS983333:LVS983342 MFO983333:MFO983342 MPK983333:MPK983342 MZG983333:MZG983342 NJC983333:NJC983342 NSY983333:NSY983342 OCU983333:OCU983342 OMQ983333:OMQ983342 OWM983333:OWM983342 PGI983333:PGI983342 PQE983333:PQE983342 QAA983333:QAA983342 QJW983333:QJW983342 QTS983333:QTS983342 RDO983333:RDO983342 RNK983333:RNK983342 RXG983333:RXG983342 SHC983333:SHC983342 SQY983333:SQY983342 TAU983333:TAU983342 TKQ983333:TKQ983342 TUM983333:TUM983342 UEI983333:UEI983342 UOE983333:UOE983342 UYA983333:UYA983342 VHW983333:VHW983342 VRS983333:VRS983342 WBO983333:WBO983342 WLK983333:WLK983342 WVG983333:WVG983342 A342:A350 IU342:IU350 SQ342:SQ350 ACM342:ACM350 AMI342:AMI350 AWE342:AWE350 BGA342:BGA350 BPW342:BPW350 BZS342:BZS350 CJO342:CJO350 CTK342:CTK350 DDG342:DDG350 DNC342:DNC350 DWY342:DWY350 EGU342:EGU350 EQQ342:EQQ350 FAM342:FAM350 FKI342:FKI350 FUE342:FUE350 GEA342:GEA350 GNW342:GNW350 GXS342:GXS350 HHO342:HHO350 HRK342:HRK350 IBG342:IBG350 ILC342:ILC350 IUY342:IUY350 JEU342:JEU350 JOQ342:JOQ350 JYM342:JYM350 KII342:KII350 KSE342:KSE350 LCA342:LCA350 LLW342:LLW350 LVS342:LVS350 MFO342:MFO350 MPK342:MPK350 MZG342:MZG350 NJC342:NJC350 NSY342:NSY350 OCU342:OCU350 OMQ342:OMQ350 OWM342:OWM350 PGI342:PGI350 PQE342:PQE350 QAA342:QAA350 QJW342:QJW350 QTS342:QTS350 RDO342:RDO350 RNK342:RNK350 RXG342:RXG350 SHC342:SHC350 SQY342:SQY350 TAU342:TAU350 TKQ342:TKQ350 TUM342:TUM350 UEI342:UEI350 UOE342:UOE350 UYA342:UYA350 VHW342:VHW350 VRS342:VRS350 WBO342:WBO350 WLK342:WLK350 WVG342:WVG350 A65840:A65849 IU65840:IU65849 SQ65840:SQ65849 ACM65840:ACM65849 AMI65840:AMI65849 AWE65840:AWE65849 BGA65840:BGA65849 BPW65840:BPW65849 BZS65840:BZS65849 CJO65840:CJO65849 CTK65840:CTK65849 DDG65840:DDG65849 DNC65840:DNC65849 DWY65840:DWY65849 EGU65840:EGU65849 EQQ65840:EQQ65849 FAM65840:FAM65849 FKI65840:FKI65849 FUE65840:FUE65849 GEA65840:GEA65849 GNW65840:GNW65849 GXS65840:GXS65849 HHO65840:HHO65849 HRK65840:HRK65849 IBG65840:IBG65849 ILC65840:ILC65849 IUY65840:IUY65849 JEU65840:JEU65849 JOQ65840:JOQ65849 JYM65840:JYM65849 KII65840:KII65849 KSE65840:KSE65849 LCA65840:LCA65849 LLW65840:LLW65849 LVS65840:LVS65849 MFO65840:MFO65849 MPK65840:MPK65849 MZG65840:MZG65849 NJC65840:NJC65849 NSY65840:NSY65849 OCU65840:OCU65849 OMQ65840:OMQ65849 OWM65840:OWM65849 PGI65840:PGI65849 PQE65840:PQE65849 QAA65840:QAA65849 QJW65840:QJW65849 QTS65840:QTS65849 RDO65840:RDO65849 RNK65840:RNK65849 RXG65840:RXG65849 SHC65840:SHC65849 SQY65840:SQY65849 TAU65840:TAU65849 TKQ65840:TKQ65849 TUM65840:TUM65849 UEI65840:UEI65849 UOE65840:UOE65849 UYA65840:UYA65849 VHW65840:VHW65849 VRS65840:VRS65849 WBO65840:WBO65849 WLK65840:WLK65849 WVG65840:WVG65849 A131376:A131385 IU131376:IU131385 SQ131376:SQ131385 ACM131376:ACM131385 AMI131376:AMI131385 AWE131376:AWE131385 BGA131376:BGA131385 BPW131376:BPW131385 BZS131376:BZS131385 CJO131376:CJO131385 CTK131376:CTK131385 DDG131376:DDG131385 DNC131376:DNC131385 DWY131376:DWY131385 EGU131376:EGU131385 EQQ131376:EQQ131385 FAM131376:FAM131385 FKI131376:FKI131385 FUE131376:FUE131385 GEA131376:GEA131385 GNW131376:GNW131385 GXS131376:GXS131385 HHO131376:HHO131385 HRK131376:HRK131385 IBG131376:IBG131385 ILC131376:ILC131385 IUY131376:IUY131385 JEU131376:JEU131385 JOQ131376:JOQ131385 JYM131376:JYM131385 KII131376:KII131385 KSE131376:KSE131385 LCA131376:LCA131385 LLW131376:LLW131385 LVS131376:LVS131385 MFO131376:MFO131385 MPK131376:MPK131385 MZG131376:MZG131385 NJC131376:NJC131385 NSY131376:NSY131385 OCU131376:OCU131385 OMQ131376:OMQ131385 OWM131376:OWM131385 PGI131376:PGI131385 PQE131376:PQE131385 QAA131376:QAA131385 QJW131376:QJW131385 QTS131376:QTS131385 RDO131376:RDO131385 RNK131376:RNK131385 RXG131376:RXG131385 SHC131376:SHC131385 SQY131376:SQY131385 TAU131376:TAU131385 TKQ131376:TKQ131385 TUM131376:TUM131385 UEI131376:UEI131385 UOE131376:UOE131385 UYA131376:UYA131385 VHW131376:VHW131385 VRS131376:VRS131385 WBO131376:WBO131385 WLK131376:WLK131385 WVG131376:WVG131385 A196912:A196921 IU196912:IU196921 SQ196912:SQ196921 ACM196912:ACM196921 AMI196912:AMI196921 AWE196912:AWE196921 BGA196912:BGA196921 BPW196912:BPW196921 BZS196912:BZS196921 CJO196912:CJO196921 CTK196912:CTK196921 DDG196912:DDG196921 DNC196912:DNC196921 DWY196912:DWY196921 EGU196912:EGU196921 EQQ196912:EQQ196921 FAM196912:FAM196921 FKI196912:FKI196921 FUE196912:FUE196921 GEA196912:GEA196921 GNW196912:GNW196921 GXS196912:GXS196921 HHO196912:HHO196921 HRK196912:HRK196921 IBG196912:IBG196921 ILC196912:ILC196921 IUY196912:IUY196921 JEU196912:JEU196921 JOQ196912:JOQ196921 JYM196912:JYM196921 KII196912:KII196921 KSE196912:KSE196921 LCA196912:LCA196921 LLW196912:LLW196921 LVS196912:LVS196921 MFO196912:MFO196921 MPK196912:MPK196921 MZG196912:MZG196921 NJC196912:NJC196921 NSY196912:NSY196921 OCU196912:OCU196921 OMQ196912:OMQ196921 OWM196912:OWM196921 PGI196912:PGI196921 PQE196912:PQE196921 QAA196912:QAA196921 QJW196912:QJW196921 QTS196912:QTS196921 RDO196912:RDO196921 RNK196912:RNK196921 RXG196912:RXG196921 SHC196912:SHC196921 SQY196912:SQY196921 TAU196912:TAU196921 TKQ196912:TKQ196921 TUM196912:TUM196921 UEI196912:UEI196921 UOE196912:UOE196921 UYA196912:UYA196921 VHW196912:VHW196921 VRS196912:VRS196921 WBO196912:WBO196921 WLK196912:WLK196921 WVG196912:WVG196921 A262448:A262457 IU262448:IU262457 SQ262448:SQ262457 ACM262448:ACM262457 AMI262448:AMI262457 AWE262448:AWE262457 BGA262448:BGA262457 BPW262448:BPW262457 BZS262448:BZS262457 CJO262448:CJO262457 CTK262448:CTK262457 DDG262448:DDG262457 DNC262448:DNC262457 DWY262448:DWY262457 EGU262448:EGU262457 EQQ262448:EQQ262457 FAM262448:FAM262457 FKI262448:FKI262457 FUE262448:FUE262457 GEA262448:GEA262457 GNW262448:GNW262457 GXS262448:GXS262457 HHO262448:HHO262457 HRK262448:HRK262457 IBG262448:IBG262457 ILC262448:ILC262457 IUY262448:IUY262457 JEU262448:JEU262457 JOQ262448:JOQ262457 JYM262448:JYM262457 KII262448:KII262457 KSE262448:KSE262457 LCA262448:LCA262457 LLW262448:LLW262457 LVS262448:LVS262457 MFO262448:MFO262457 MPK262448:MPK262457 MZG262448:MZG262457 NJC262448:NJC262457 NSY262448:NSY262457 OCU262448:OCU262457 OMQ262448:OMQ262457 OWM262448:OWM262457 PGI262448:PGI262457 PQE262448:PQE262457 QAA262448:QAA262457 QJW262448:QJW262457 QTS262448:QTS262457 RDO262448:RDO262457 RNK262448:RNK262457 RXG262448:RXG262457 SHC262448:SHC262457 SQY262448:SQY262457 TAU262448:TAU262457 TKQ262448:TKQ262457 TUM262448:TUM262457 UEI262448:UEI262457 UOE262448:UOE262457 UYA262448:UYA262457 VHW262448:VHW262457 VRS262448:VRS262457 WBO262448:WBO262457 WLK262448:WLK262457 WVG262448:WVG262457 A327984:A327993 IU327984:IU327993 SQ327984:SQ327993 ACM327984:ACM327993 AMI327984:AMI327993 AWE327984:AWE327993 BGA327984:BGA327993 BPW327984:BPW327993 BZS327984:BZS327993 CJO327984:CJO327993 CTK327984:CTK327993 DDG327984:DDG327993 DNC327984:DNC327993 DWY327984:DWY327993 EGU327984:EGU327993 EQQ327984:EQQ327993 FAM327984:FAM327993 FKI327984:FKI327993 FUE327984:FUE327993 GEA327984:GEA327993 GNW327984:GNW327993 GXS327984:GXS327993 HHO327984:HHO327993 HRK327984:HRK327993 IBG327984:IBG327993 ILC327984:ILC327993 IUY327984:IUY327993 JEU327984:JEU327993 JOQ327984:JOQ327993 JYM327984:JYM327993 KII327984:KII327993 KSE327984:KSE327993 LCA327984:LCA327993 LLW327984:LLW327993 LVS327984:LVS327993 MFO327984:MFO327993 MPK327984:MPK327993 MZG327984:MZG327993 NJC327984:NJC327993 NSY327984:NSY327993 OCU327984:OCU327993 OMQ327984:OMQ327993 OWM327984:OWM327993 PGI327984:PGI327993 PQE327984:PQE327993 QAA327984:QAA327993 QJW327984:QJW327993 QTS327984:QTS327993 RDO327984:RDO327993 RNK327984:RNK327993 RXG327984:RXG327993 SHC327984:SHC327993 SQY327984:SQY327993 TAU327984:TAU327993 TKQ327984:TKQ327993 TUM327984:TUM327993 UEI327984:UEI327993 UOE327984:UOE327993 UYA327984:UYA327993 VHW327984:VHW327993 VRS327984:VRS327993 WBO327984:WBO327993 WLK327984:WLK327993 WVG327984:WVG327993 A393520:A393529 IU393520:IU393529 SQ393520:SQ393529 ACM393520:ACM393529 AMI393520:AMI393529 AWE393520:AWE393529 BGA393520:BGA393529 BPW393520:BPW393529 BZS393520:BZS393529 CJO393520:CJO393529 CTK393520:CTK393529 DDG393520:DDG393529 DNC393520:DNC393529 DWY393520:DWY393529 EGU393520:EGU393529 EQQ393520:EQQ393529 FAM393520:FAM393529 FKI393520:FKI393529 FUE393520:FUE393529 GEA393520:GEA393529 GNW393520:GNW393529 GXS393520:GXS393529 HHO393520:HHO393529 HRK393520:HRK393529 IBG393520:IBG393529 ILC393520:ILC393529 IUY393520:IUY393529 JEU393520:JEU393529 JOQ393520:JOQ393529 JYM393520:JYM393529 KII393520:KII393529 KSE393520:KSE393529 LCA393520:LCA393529 LLW393520:LLW393529 LVS393520:LVS393529 MFO393520:MFO393529 MPK393520:MPK393529 MZG393520:MZG393529 NJC393520:NJC393529 NSY393520:NSY393529 OCU393520:OCU393529 OMQ393520:OMQ393529 OWM393520:OWM393529 PGI393520:PGI393529 PQE393520:PQE393529 QAA393520:QAA393529 QJW393520:QJW393529 QTS393520:QTS393529 RDO393520:RDO393529 RNK393520:RNK393529 RXG393520:RXG393529 SHC393520:SHC393529 SQY393520:SQY393529 TAU393520:TAU393529 TKQ393520:TKQ393529 TUM393520:TUM393529 UEI393520:UEI393529 UOE393520:UOE393529 UYA393520:UYA393529 VHW393520:VHW393529 VRS393520:VRS393529 WBO393520:WBO393529 WLK393520:WLK393529 WVG393520:WVG393529 A459056:A459065 IU459056:IU459065 SQ459056:SQ459065 ACM459056:ACM459065 AMI459056:AMI459065 AWE459056:AWE459065 BGA459056:BGA459065 BPW459056:BPW459065 BZS459056:BZS459065 CJO459056:CJO459065 CTK459056:CTK459065 DDG459056:DDG459065 DNC459056:DNC459065 DWY459056:DWY459065 EGU459056:EGU459065 EQQ459056:EQQ459065 FAM459056:FAM459065 FKI459056:FKI459065 FUE459056:FUE459065 GEA459056:GEA459065 GNW459056:GNW459065 GXS459056:GXS459065 HHO459056:HHO459065 HRK459056:HRK459065 IBG459056:IBG459065 ILC459056:ILC459065 IUY459056:IUY459065 JEU459056:JEU459065 JOQ459056:JOQ459065 JYM459056:JYM459065 KII459056:KII459065 KSE459056:KSE459065 LCA459056:LCA459065 LLW459056:LLW459065 LVS459056:LVS459065 MFO459056:MFO459065 MPK459056:MPK459065 MZG459056:MZG459065 NJC459056:NJC459065 NSY459056:NSY459065 OCU459056:OCU459065 OMQ459056:OMQ459065 OWM459056:OWM459065 PGI459056:PGI459065 PQE459056:PQE459065 QAA459056:QAA459065 QJW459056:QJW459065 QTS459056:QTS459065 RDO459056:RDO459065 RNK459056:RNK459065 RXG459056:RXG459065 SHC459056:SHC459065 SQY459056:SQY459065 TAU459056:TAU459065 TKQ459056:TKQ459065 TUM459056:TUM459065 UEI459056:UEI459065 UOE459056:UOE459065 UYA459056:UYA459065 VHW459056:VHW459065 VRS459056:VRS459065 WBO459056:WBO459065 WLK459056:WLK459065 WVG459056:WVG459065 A524592:A524601 IU524592:IU524601 SQ524592:SQ524601 ACM524592:ACM524601 AMI524592:AMI524601 AWE524592:AWE524601 BGA524592:BGA524601 BPW524592:BPW524601 BZS524592:BZS524601 CJO524592:CJO524601 CTK524592:CTK524601 DDG524592:DDG524601 DNC524592:DNC524601 DWY524592:DWY524601 EGU524592:EGU524601 EQQ524592:EQQ524601 FAM524592:FAM524601 FKI524592:FKI524601 FUE524592:FUE524601 GEA524592:GEA524601 GNW524592:GNW524601 GXS524592:GXS524601 HHO524592:HHO524601 HRK524592:HRK524601 IBG524592:IBG524601 ILC524592:ILC524601 IUY524592:IUY524601 JEU524592:JEU524601 JOQ524592:JOQ524601 JYM524592:JYM524601 KII524592:KII524601 KSE524592:KSE524601 LCA524592:LCA524601 LLW524592:LLW524601 LVS524592:LVS524601 MFO524592:MFO524601 MPK524592:MPK524601 MZG524592:MZG524601 NJC524592:NJC524601 NSY524592:NSY524601 OCU524592:OCU524601 OMQ524592:OMQ524601 OWM524592:OWM524601 PGI524592:PGI524601 PQE524592:PQE524601 QAA524592:QAA524601 QJW524592:QJW524601 QTS524592:QTS524601 RDO524592:RDO524601 RNK524592:RNK524601 RXG524592:RXG524601 SHC524592:SHC524601 SQY524592:SQY524601 TAU524592:TAU524601 TKQ524592:TKQ524601 TUM524592:TUM524601 UEI524592:UEI524601 UOE524592:UOE524601 UYA524592:UYA524601 VHW524592:VHW524601 VRS524592:VRS524601 WBO524592:WBO524601 WLK524592:WLK524601 WVG524592:WVG524601 A590128:A590137 IU590128:IU590137 SQ590128:SQ590137 ACM590128:ACM590137 AMI590128:AMI590137 AWE590128:AWE590137 BGA590128:BGA590137 BPW590128:BPW590137 BZS590128:BZS590137 CJO590128:CJO590137 CTK590128:CTK590137 DDG590128:DDG590137 DNC590128:DNC590137 DWY590128:DWY590137 EGU590128:EGU590137 EQQ590128:EQQ590137 FAM590128:FAM590137 FKI590128:FKI590137 FUE590128:FUE590137 GEA590128:GEA590137 GNW590128:GNW590137 GXS590128:GXS590137 HHO590128:HHO590137 HRK590128:HRK590137 IBG590128:IBG590137 ILC590128:ILC590137 IUY590128:IUY590137 JEU590128:JEU590137 JOQ590128:JOQ590137 JYM590128:JYM590137 KII590128:KII590137 KSE590128:KSE590137 LCA590128:LCA590137 LLW590128:LLW590137 LVS590128:LVS590137 MFO590128:MFO590137 MPK590128:MPK590137 MZG590128:MZG590137 NJC590128:NJC590137 NSY590128:NSY590137 OCU590128:OCU590137 OMQ590128:OMQ590137 OWM590128:OWM590137 PGI590128:PGI590137 PQE590128:PQE590137 QAA590128:QAA590137 QJW590128:QJW590137 QTS590128:QTS590137 RDO590128:RDO590137 RNK590128:RNK590137 RXG590128:RXG590137 SHC590128:SHC590137 SQY590128:SQY590137 TAU590128:TAU590137 TKQ590128:TKQ590137 TUM590128:TUM590137 UEI590128:UEI590137 UOE590128:UOE590137 UYA590128:UYA590137 VHW590128:VHW590137 VRS590128:VRS590137 WBO590128:WBO590137 WLK590128:WLK590137 WVG590128:WVG590137 A655664:A655673 IU655664:IU655673 SQ655664:SQ655673 ACM655664:ACM655673 AMI655664:AMI655673 AWE655664:AWE655673 BGA655664:BGA655673 BPW655664:BPW655673 BZS655664:BZS655673 CJO655664:CJO655673 CTK655664:CTK655673 DDG655664:DDG655673 DNC655664:DNC655673 DWY655664:DWY655673 EGU655664:EGU655673 EQQ655664:EQQ655673 FAM655664:FAM655673 FKI655664:FKI655673 FUE655664:FUE655673 GEA655664:GEA655673 GNW655664:GNW655673 GXS655664:GXS655673 HHO655664:HHO655673 HRK655664:HRK655673 IBG655664:IBG655673 ILC655664:ILC655673 IUY655664:IUY655673 JEU655664:JEU655673 JOQ655664:JOQ655673 JYM655664:JYM655673 KII655664:KII655673 KSE655664:KSE655673 LCA655664:LCA655673 LLW655664:LLW655673 LVS655664:LVS655673 MFO655664:MFO655673 MPK655664:MPK655673 MZG655664:MZG655673 NJC655664:NJC655673 NSY655664:NSY655673 OCU655664:OCU655673 OMQ655664:OMQ655673 OWM655664:OWM655673 PGI655664:PGI655673 PQE655664:PQE655673 QAA655664:QAA655673 QJW655664:QJW655673 QTS655664:QTS655673 RDO655664:RDO655673 RNK655664:RNK655673 RXG655664:RXG655673 SHC655664:SHC655673 SQY655664:SQY655673 TAU655664:TAU655673 TKQ655664:TKQ655673 TUM655664:TUM655673 UEI655664:UEI655673 UOE655664:UOE655673 UYA655664:UYA655673 VHW655664:VHW655673 VRS655664:VRS655673 WBO655664:WBO655673 WLK655664:WLK655673 WVG655664:WVG655673 A721200:A721209 IU721200:IU721209 SQ721200:SQ721209 ACM721200:ACM721209 AMI721200:AMI721209 AWE721200:AWE721209 BGA721200:BGA721209 BPW721200:BPW721209 BZS721200:BZS721209 CJO721200:CJO721209 CTK721200:CTK721209 DDG721200:DDG721209 DNC721200:DNC721209 DWY721200:DWY721209 EGU721200:EGU721209 EQQ721200:EQQ721209 FAM721200:FAM721209 FKI721200:FKI721209 FUE721200:FUE721209 GEA721200:GEA721209 GNW721200:GNW721209 GXS721200:GXS721209 HHO721200:HHO721209 HRK721200:HRK721209 IBG721200:IBG721209 ILC721200:ILC721209 IUY721200:IUY721209 JEU721200:JEU721209 JOQ721200:JOQ721209 JYM721200:JYM721209 KII721200:KII721209 KSE721200:KSE721209 LCA721200:LCA721209 LLW721200:LLW721209 LVS721200:LVS721209 MFO721200:MFO721209 MPK721200:MPK721209 MZG721200:MZG721209 NJC721200:NJC721209 NSY721200:NSY721209 OCU721200:OCU721209 OMQ721200:OMQ721209 OWM721200:OWM721209 PGI721200:PGI721209 PQE721200:PQE721209 QAA721200:QAA721209 QJW721200:QJW721209 QTS721200:QTS721209 RDO721200:RDO721209 RNK721200:RNK721209 RXG721200:RXG721209 SHC721200:SHC721209 SQY721200:SQY721209 TAU721200:TAU721209 TKQ721200:TKQ721209 TUM721200:TUM721209 UEI721200:UEI721209 UOE721200:UOE721209 UYA721200:UYA721209 VHW721200:VHW721209 VRS721200:VRS721209 WBO721200:WBO721209 WLK721200:WLK721209 WVG721200:WVG721209 A786736:A786745 IU786736:IU786745 SQ786736:SQ786745 ACM786736:ACM786745 AMI786736:AMI786745 AWE786736:AWE786745 BGA786736:BGA786745 BPW786736:BPW786745 BZS786736:BZS786745 CJO786736:CJO786745 CTK786736:CTK786745 DDG786736:DDG786745 DNC786736:DNC786745 DWY786736:DWY786745 EGU786736:EGU786745 EQQ786736:EQQ786745 FAM786736:FAM786745 FKI786736:FKI786745 FUE786736:FUE786745 GEA786736:GEA786745 GNW786736:GNW786745 GXS786736:GXS786745 HHO786736:HHO786745 HRK786736:HRK786745 IBG786736:IBG786745 ILC786736:ILC786745 IUY786736:IUY786745 JEU786736:JEU786745 JOQ786736:JOQ786745 JYM786736:JYM786745 KII786736:KII786745 KSE786736:KSE786745 LCA786736:LCA786745 LLW786736:LLW786745 LVS786736:LVS786745 MFO786736:MFO786745 MPK786736:MPK786745 MZG786736:MZG786745 NJC786736:NJC786745 NSY786736:NSY786745 OCU786736:OCU786745 OMQ786736:OMQ786745 OWM786736:OWM786745 PGI786736:PGI786745 PQE786736:PQE786745 QAA786736:QAA786745 QJW786736:QJW786745 QTS786736:QTS786745 RDO786736:RDO786745 RNK786736:RNK786745 RXG786736:RXG786745 SHC786736:SHC786745 SQY786736:SQY786745 TAU786736:TAU786745 TKQ786736:TKQ786745 TUM786736:TUM786745 UEI786736:UEI786745 UOE786736:UOE786745 UYA786736:UYA786745 VHW786736:VHW786745 VRS786736:VRS786745 WBO786736:WBO786745 WLK786736:WLK786745 WVG786736:WVG786745 A852272:A852281 IU852272:IU852281 SQ852272:SQ852281 ACM852272:ACM852281 AMI852272:AMI852281 AWE852272:AWE852281 BGA852272:BGA852281 BPW852272:BPW852281 BZS852272:BZS852281 CJO852272:CJO852281 CTK852272:CTK852281 DDG852272:DDG852281 DNC852272:DNC852281 DWY852272:DWY852281 EGU852272:EGU852281 EQQ852272:EQQ852281 FAM852272:FAM852281 FKI852272:FKI852281 FUE852272:FUE852281 GEA852272:GEA852281 GNW852272:GNW852281 GXS852272:GXS852281 HHO852272:HHO852281 HRK852272:HRK852281 IBG852272:IBG852281 ILC852272:ILC852281 IUY852272:IUY852281 JEU852272:JEU852281 JOQ852272:JOQ852281 JYM852272:JYM852281 KII852272:KII852281 KSE852272:KSE852281 LCA852272:LCA852281 LLW852272:LLW852281 LVS852272:LVS852281 MFO852272:MFO852281 MPK852272:MPK852281 MZG852272:MZG852281 NJC852272:NJC852281 NSY852272:NSY852281 OCU852272:OCU852281 OMQ852272:OMQ852281 OWM852272:OWM852281 PGI852272:PGI852281 PQE852272:PQE852281 QAA852272:QAA852281 QJW852272:QJW852281 QTS852272:QTS852281 RDO852272:RDO852281 RNK852272:RNK852281 RXG852272:RXG852281 SHC852272:SHC852281 SQY852272:SQY852281 TAU852272:TAU852281 TKQ852272:TKQ852281 TUM852272:TUM852281 UEI852272:UEI852281 UOE852272:UOE852281 UYA852272:UYA852281 VHW852272:VHW852281 VRS852272:VRS852281 WBO852272:WBO852281 WLK852272:WLK852281 WVG852272:WVG852281 A917808:A917817 IU917808:IU917817 SQ917808:SQ917817 ACM917808:ACM917817 AMI917808:AMI917817 AWE917808:AWE917817 BGA917808:BGA917817 BPW917808:BPW917817 BZS917808:BZS917817 CJO917808:CJO917817 CTK917808:CTK917817 DDG917808:DDG917817 DNC917808:DNC917817 DWY917808:DWY917817 EGU917808:EGU917817 EQQ917808:EQQ917817 FAM917808:FAM917817 FKI917808:FKI917817 FUE917808:FUE917817 GEA917808:GEA917817 GNW917808:GNW917817 GXS917808:GXS917817 HHO917808:HHO917817 HRK917808:HRK917817 IBG917808:IBG917817 ILC917808:ILC917817 IUY917808:IUY917817 JEU917808:JEU917817 JOQ917808:JOQ917817 JYM917808:JYM917817 KII917808:KII917817 KSE917808:KSE917817 LCA917808:LCA917817 LLW917808:LLW917817 LVS917808:LVS917817 MFO917808:MFO917817 MPK917808:MPK917817 MZG917808:MZG917817 NJC917808:NJC917817 NSY917808:NSY917817 OCU917808:OCU917817 OMQ917808:OMQ917817 OWM917808:OWM917817 PGI917808:PGI917817 PQE917808:PQE917817 QAA917808:QAA917817 QJW917808:QJW917817 QTS917808:QTS917817 RDO917808:RDO917817 RNK917808:RNK917817 RXG917808:RXG917817 SHC917808:SHC917817 SQY917808:SQY917817 TAU917808:TAU917817 TKQ917808:TKQ917817 TUM917808:TUM917817 UEI917808:UEI917817 UOE917808:UOE917817 UYA917808:UYA917817 VHW917808:VHW917817 VRS917808:VRS917817 WBO917808:WBO917817 WLK917808:WLK917817 WVG917808:WVG917817 A983344:A983353 IU983344:IU983353 SQ983344:SQ983353 ACM983344:ACM983353 AMI983344:AMI983353 AWE983344:AWE983353 BGA983344:BGA983353 BPW983344:BPW983353 BZS983344:BZS983353 CJO983344:CJO983353 CTK983344:CTK983353 DDG983344:DDG983353 DNC983344:DNC983353 DWY983344:DWY983353 EGU983344:EGU983353 EQQ983344:EQQ983353 FAM983344:FAM983353 FKI983344:FKI983353 FUE983344:FUE983353 GEA983344:GEA983353 GNW983344:GNW983353 GXS983344:GXS983353 HHO983344:HHO983353 HRK983344:HRK983353 IBG983344:IBG983353 ILC983344:ILC983353 IUY983344:IUY983353 JEU983344:JEU983353 JOQ983344:JOQ983353 JYM983344:JYM983353 KII983344:KII983353 KSE983344:KSE983353 LCA983344:LCA983353 LLW983344:LLW983353 LVS983344:LVS983353 MFO983344:MFO983353 MPK983344:MPK983353 MZG983344:MZG983353 NJC983344:NJC983353 NSY983344:NSY983353 OCU983344:OCU983353 OMQ983344:OMQ983353 OWM983344:OWM983353 PGI983344:PGI983353 PQE983344:PQE983353 QAA983344:QAA983353 QJW983344:QJW983353 QTS983344:QTS983353 RDO983344:RDO983353 RNK983344:RNK983353 RXG983344:RXG983353 SHC983344:SHC983353 SQY983344:SQY983353 TAU983344:TAU983353 TKQ983344:TKQ983353 TUM983344:TUM983353 UEI983344:UEI983353 UOE983344:UOE983353 UYA983344:UYA983353 VHW983344:VHW983353 VRS983344:VRS983353 WBO983344:WBO983353 WLK983344:WLK983353 WVG983344:WVG983353 A353:A355 IU353:IU355 SQ353:SQ355 ACM353:ACM355 AMI353:AMI355 AWE353:AWE355 BGA353:BGA355 BPW353:BPW355 BZS353:BZS355 CJO353:CJO355 CTK353:CTK355 DDG353:DDG355 DNC353:DNC355 DWY353:DWY355 EGU353:EGU355 EQQ353:EQQ355 FAM353:FAM355 FKI353:FKI355 FUE353:FUE355 GEA353:GEA355 GNW353:GNW355 GXS353:GXS355 HHO353:HHO355 HRK353:HRK355 IBG353:IBG355 ILC353:ILC355 IUY353:IUY355 JEU353:JEU355 JOQ353:JOQ355 JYM353:JYM355 KII353:KII355 KSE353:KSE355 LCA353:LCA355 LLW353:LLW355 LVS353:LVS355 MFO353:MFO355 MPK353:MPK355 MZG353:MZG355 NJC353:NJC355 NSY353:NSY355 OCU353:OCU355 OMQ353:OMQ355 OWM353:OWM355 PGI353:PGI355 PQE353:PQE355 QAA353:QAA355 QJW353:QJW355 QTS353:QTS355 RDO353:RDO355 RNK353:RNK355 RXG353:RXG355 SHC353:SHC355 SQY353:SQY355 TAU353:TAU355 TKQ353:TKQ355 TUM353:TUM355 UEI353:UEI355 UOE353:UOE355 UYA353:UYA355 VHW353:VHW355 VRS353:VRS355 WBO353:WBO355 WLK353:WLK355 WVG353:WVG355 A65852:A65854 IU65852:IU65854 SQ65852:SQ65854 ACM65852:ACM65854 AMI65852:AMI65854 AWE65852:AWE65854 BGA65852:BGA65854 BPW65852:BPW65854 BZS65852:BZS65854 CJO65852:CJO65854 CTK65852:CTK65854 DDG65852:DDG65854 DNC65852:DNC65854 DWY65852:DWY65854 EGU65852:EGU65854 EQQ65852:EQQ65854 FAM65852:FAM65854 FKI65852:FKI65854 FUE65852:FUE65854 GEA65852:GEA65854 GNW65852:GNW65854 GXS65852:GXS65854 HHO65852:HHO65854 HRK65852:HRK65854 IBG65852:IBG65854 ILC65852:ILC65854 IUY65852:IUY65854 JEU65852:JEU65854 JOQ65852:JOQ65854 JYM65852:JYM65854 KII65852:KII65854 KSE65852:KSE65854 LCA65852:LCA65854 LLW65852:LLW65854 LVS65852:LVS65854 MFO65852:MFO65854 MPK65852:MPK65854 MZG65852:MZG65854 NJC65852:NJC65854 NSY65852:NSY65854 OCU65852:OCU65854 OMQ65852:OMQ65854 OWM65852:OWM65854 PGI65852:PGI65854 PQE65852:PQE65854 QAA65852:QAA65854 QJW65852:QJW65854 QTS65852:QTS65854 RDO65852:RDO65854 RNK65852:RNK65854 RXG65852:RXG65854 SHC65852:SHC65854 SQY65852:SQY65854 TAU65852:TAU65854 TKQ65852:TKQ65854 TUM65852:TUM65854 UEI65852:UEI65854 UOE65852:UOE65854 UYA65852:UYA65854 VHW65852:VHW65854 VRS65852:VRS65854 WBO65852:WBO65854 WLK65852:WLK65854 WVG65852:WVG65854 A131388:A131390 IU131388:IU131390 SQ131388:SQ131390 ACM131388:ACM131390 AMI131388:AMI131390 AWE131388:AWE131390 BGA131388:BGA131390 BPW131388:BPW131390 BZS131388:BZS131390 CJO131388:CJO131390 CTK131388:CTK131390 DDG131388:DDG131390 DNC131388:DNC131390 DWY131388:DWY131390 EGU131388:EGU131390 EQQ131388:EQQ131390 FAM131388:FAM131390 FKI131388:FKI131390 FUE131388:FUE131390 GEA131388:GEA131390 GNW131388:GNW131390 GXS131388:GXS131390 HHO131388:HHO131390 HRK131388:HRK131390 IBG131388:IBG131390 ILC131388:ILC131390 IUY131388:IUY131390 JEU131388:JEU131390 JOQ131388:JOQ131390 JYM131388:JYM131390 KII131388:KII131390 KSE131388:KSE131390 LCA131388:LCA131390 LLW131388:LLW131390 LVS131388:LVS131390 MFO131388:MFO131390 MPK131388:MPK131390 MZG131388:MZG131390 NJC131388:NJC131390 NSY131388:NSY131390 OCU131388:OCU131390 OMQ131388:OMQ131390 OWM131388:OWM131390 PGI131388:PGI131390 PQE131388:PQE131390 QAA131388:QAA131390 QJW131388:QJW131390 QTS131388:QTS131390 RDO131388:RDO131390 RNK131388:RNK131390 RXG131388:RXG131390 SHC131388:SHC131390 SQY131388:SQY131390 TAU131388:TAU131390 TKQ131388:TKQ131390 TUM131388:TUM131390 UEI131388:UEI131390 UOE131388:UOE131390 UYA131388:UYA131390 VHW131388:VHW131390 VRS131388:VRS131390 WBO131388:WBO131390 WLK131388:WLK131390 WVG131388:WVG131390 A196924:A196926 IU196924:IU196926 SQ196924:SQ196926 ACM196924:ACM196926 AMI196924:AMI196926 AWE196924:AWE196926 BGA196924:BGA196926 BPW196924:BPW196926 BZS196924:BZS196926 CJO196924:CJO196926 CTK196924:CTK196926 DDG196924:DDG196926 DNC196924:DNC196926 DWY196924:DWY196926 EGU196924:EGU196926 EQQ196924:EQQ196926 FAM196924:FAM196926 FKI196924:FKI196926 FUE196924:FUE196926 GEA196924:GEA196926 GNW196924:GNW196926 GXS196924:GXS196926 HHO196924:HHO196926 HRK196924:HRK196926 IBG196924:IBG196926 ILC196924:ILC196926 IUY196924:IUY196926 JEU196924:JEU196926 JOQ196924:JOQ196926 JYM196924:JYM196926 KII196924:KII196926 KSE196924:KSE196926 LCA196924:LCA196926 LLW196924:LLW196926 LVS196924:LVS196926 MFO196924:MFO196926 MPK196924:MPK196926 MZG196924:MZG196926 NJC196924:NJC196926 NSY196924:NSY196926 OCU196924:OCU196926 OMQ196924:OMQ196926 OWM196924:OWM196926 PGI196924:PGI196926 PQE196924:PQE196926 QAA196924:QAA196926 QJW196924:QJW196926 QTS196924:QTS196926 RDO196924:RDO196926 RNK196924:RNK196926 RXG196924:RXG196926 SHC196924:SHC196926 SQY196924:SQY196926 TAU196924:TAU196926 TKQ196924:TKQ196926 TUM196924:TUM196926 UEI196924:UEI196926 UOE196924:UOE196926 UYA196924:UYA196926 VHW196924:VHW196926 VRS196924:VRS196926 WBO196924:WBO196926 WLK196924:WLK196926 WVG196924:WVG196926 A262460:A262462 IU262460:IU262462 SQ262460:SQ262462 ACM262460:ACM262462 AMI262460:AMI262462 AWE262460:AWE262462 BGA262460:BGA262462 BPW262460:BPW262462 BZS262460:BZS262462 CJO262460:CJO262462 CTK262460:CTK262462 DDG262460:DDG262462 DNC262460:DNC262462 DWY262460:DWY262462 EGU262460:EGU262462 EQQ262460:EQQ262462 FAM262460:FAM262462 FKI262460:FKI262462 FUE262460:FUE262462 GEA262460:GEA262462 GNW262460:GNW262462 GXS262460:GXS262462 HHO262460:HHO262462 HRK262460:HRK262462 IBG262460:IBG262462 ILC262460:ILC262462 IUY262460:IUY262462 JEU262460:JEU262462 JOQ262460:JOQ262462 JYM262460:JYM262462 KII262460:KII262462 KSE262460:KSE262462 LCA262460:LCA262462 LLW262460:LLW262462 LVS262460:LVS262462 MFO262460:MFO262462 MPK262460:MPK262462 MZG262460:MZG262462 NJC262460:NJC262462 NSY262460:NSY262462 OCU262460:OCU262462 OMQ262460:OMQ262462 OWM262460:OWM262462 PGI262460:PGI262462 PQE262460:PQE262462 QAA262460:QAA262462 QJW262460:QJW262462 QTS262460:QTS262462 RDO262460:RDO262462 RNK262460:RNK262462 RXG262460:RXG262462 SHC262460:SHC262462 SQY262460:SQY262462 TAU262460:TAU262462 TKQ262460:TKQ262462 TUM262460:TUM262462 UEI262460:UEI262462 UOE262460:UOE262462 UYA262460:UYA262462 VHW262460:VHW262462 VRS262460:VRS262462 WBO262460:WBO262462 WLK262460:WLK262462 WVG262460:WVG262462 A327996:A327998 IU327996:IU327998 SQ327996:SQ327998 ACM327996:ACM327998 AMI327996:AMI327998 AWE327996:AWE327998 BGA327996:BGA327998 BPW327996:BPW327998 BZS327996:BZS327998 CJO327996:CJO327998 CTK327996:CTK327998 DDG327996:DDG327998 DNC327996:DNC327998 DWY327996:DWY327998 EGU327996:EGU327998 EQQ327996:EQQ327998 FAM327996:FAM327998 FKI327996:FKI327998 FUE327996:FUE327998 GEA327996:GEA327998 GNW327996:GNW327998 GXS327996:GXS327998 HHO327996:HHO327998 HRK327996:HRK327998 IBG327996:IBG327998 ILC327996:ILC327998 IUY327996:IUY327998 JEU327996:JEU327998 JOQ327996:JOQ327998 JYM327996:JYM327998 KII327996:KII327998 KSE327996:KSE327998 LCA327996:LCA327998 LLW327996:LLW327998 LVS327996:LVS327998 MFO327996:MFO327998 MPK327996:MPK327998 MZG327996:MZG327998 NJC327996:NJC327998 NSY327996:NSY327998 OCU327996:OCU327998 OMQ327996:OMQ327998 OWM327996:OWM327998 PGI327996:PGI327998 PQE327996:PQE327998 QAA327996:QAA327998 QJW327996:QJW327998 QTS327996:QTS327998 RDO327996:RDO327998 RNK327996:RNK327998 RXG327996:RXG327998 SHC327996:SHC327998 SQY327996:SQY327998 TAU327996:TAU327998 TKQ327996:TKQ327998 TUM327996:TUM327998 UEI327996:UEI327998 UOE327996:UOE327998 UYA327996:UYA327998 VHW327996:VHW327998 VRS327996:VRS327998 WBO327996:WBO327998 WLK327996:WLK327998 WVG327996:WVG327998 A393532:A393534 IU393532:IU393534 SQ393532:SQ393534 ACM393532:ACM393534 AMI393532:AMI393534 AWE393532:AWE393534 BGA393532:BGA393534 BPW393532:BPW393534 BZS393532:BZS393534 CJO393532:CJO393534 CTK393532:CTK393534 DDG393532:DDG393534 DNC393532:DNC393534 DWY393532:DWY393534 EGU393532:EGU393534 EQQ393532:EQQ393534 FAM393532:FAM393534 FKI393532:FKI393534 FUE393532:FUE393534 GEA393532:GEA393534 GNW393532:GNW393534 GXS393532:GXS393534 HHO393532:HHO393534 HRK393532:HRK393534 IBG393532:IBG393534 ILC393532:ILC393534 IUY393532:IUY393534 JEU393532:JEU393534 JOQ393532:JOQ393534 JYM393532:JYM393534 KII393532:KII393534 KSE393532:KSE393534 LCA393532:LCA393534 LLW393532:LLW393534 LVS393532:LVS393534 MFO393532:MFO393534 MPK393532:MPK393534 MZG393532:MZG393534 NJC393532:NJC393534 NSY393532:NSY393534 OCU393532:OCU393534 OMQ393532:OMQ393534 OWM393532:OWM393534 PGI393532:PGI393534 PQE393532:PQE393534 QAA393532:QAA393534 QJW393532:QJW393534 QTS393532:QTS393534 RDO393532:RDO393534 RNK393532:RNK393534 RXG393532:RXG393534 SHC393532:SHC393534 SQY393532:SQY393534 TAU393532:TAU393534 TKQ393532:TKQ393534 TUM393532:TUM393534 UEI393532:UEI393534 UOE393532:UOE393534 UYA393532:UYA393534 VHW393532:VHW393534 VRS393532:VRS393534 WBO393532:WBO393534 WLK393532:WLK393534 WVG393532:WVG393534 A459068:A459070 IU459068:IU459070 SQ459068:SQ459070 ACM459068:ACM459070 AMI459068:AMI459070 AWE459068:AWE459070 BGA459068:BGA459070 BPW459068:BPW459070 BZS459068:BZS459070 CJO459068:CJO459070 CTK459068:CTK459070 DDG459068:DDG459070 DNC459068:DNC459070 DWY459068:DWY459070 EGU459068:EGU459070 EQQ459068:EQQ459070 FAM459068:FAM459070 FKI459068:FKI459070 FUE459068:FUE459070 GEA459068:GEA459070 GNW459068:GNW459070 GXS459068:GXS459070 HHO459068:HHO459070 HRK459068:HRK459070 IBG459068:IBG459070 ILC459068:ILC459070 IUY459068:IUY459070 JEU459068:JEU459070 JOQ459068:JOQ459070 JYM459068:JYM459070 KII459068:KII459070 KSE459068:KSE459070 LCA459068:LCA459070 LLW459068:LLW459070 LVS459068:LVS459070 MFO459068:MFO459070 MPK459068:MPK459070 MZG459068:MZG459070 NJC459068:NJC459070 NSY459068:NSY459070 OCU459068:OCU459070 OMQ459068:OMQ459070 OWM459068:OWM459070 PGI459068:PGI459070 PQE459068:PQE459070 QAA459068:QAA459070 QJW459068:QJW459070 QTS459068:QTS459070 RDO459068:RDO459070 RNK459068:RNK459070 RXG459068:RXG459070 SHC459068:SHC459070 SQY459068:SQY459070 TAU459068:TAU459070 TKQ459068:TKQ459070 TUM459068:TUM459070 UEI459068:UEI459070 UOE459068:UOE459070 UYA459068:UYA459070 VHW459068:VHW459070 VRS459068:VRS459070 WBO459068:WBO459070 WLK459068:WLK459070 WVG459068:WVG459070 A524604:A524606 IU524604:IU524606 SQ524604:SQ524606 ACM524604:ACM524606 AMI524604:AMI524606 AWE524604:AWE524606 BGA524604:BGA524606 BPW524604:BPW524606 BZS524604:BZS524606 CJO524604:CJO524606 CTK524604:CTK524606 DDG524604:DDG524606 DNC524604:DNC524606 DWY524604:DWY524606 EGU524604:EGU524606 EQQ524604:EQQ524606 FAM524604:FAM524606 FKI524604:FKI524606 FUE524604:FUE524606 GEA524604:GEA524606 GNW524604:GNW524606 GXS524604:GXS524606 HHO524604:HHO524606 HRK524604:HRK524606 IBG524604:IBG524606 ILC524604:ILC524606 IUY524604:IUY524606 JEU524604:JEU524606 JOQ524604:JOQ524606 JYM524604:JYM524606 KII524604:KII524606 KSE524604:KSE524606 LCA524604:LCA524606 LLW524604:LLW524606 LVS524604:LVS524606 MFO524604:MFO524606 MPK524604:MPK524606 MZG524604:MZG524606 NJC524604:NJC524606 NSY524604:NSY524606 OCU524604:OCU524606 OMQ524604:OMQ524606 OWM524604:OWM524606 PGI524604:PGI524606 PQE524604:PQE524606 QAA524604:QAA524606 QJW524604:QJW524606 QTS524604:QTS524606 RDO524604:RDO524606 RNK524604:RNK524606 RXG524604:RXG524606 SHC524604:SHC524606 SQY524604:SQY524606 TAU524604:TAU524606 TKQ524604:TKQ524606 TUM524604:TUM524606 UEI524604:UEI524606 UOE524604:UOE524606 UYA524604:UYA524606 VHW524604:VHW524606 VRS524604:VRS524606 WBO524604:WBO524606 WLK524604:WLK524606 WVG524604:WVG524606 A590140:A590142 IU590140:IU590142 SQ590140:SQ590142 ACM590140:ACM590142 AMI590140:AMI590142 AWE590140:AWE590142 BGA590140:BGA590142 BPW590140:BPW590142 BZS590140:BZS590142 CJO590140:CJO590142 CTK590140:CTK590142 DDG590140:DDG590142 DNC590140:DNC590142 DWY590140:DWY590142 EGU590140:EGU590142 EQQ590140:EQQ590142 FAM590140:FAM590142 FKI590140:FKI590142 FUE590140:FUE590142 GEA590140:GEA590142 GNW590140:GNW590142 GXS590140:GXS590142 HHO590140:HHO590142 HRK590140:HRK590142 IBG590140:IBG590142 ILC590140:ILC590142 IUY590140:IUY590142 JEU590140:JEU590142 JOQ590140:JOQ590142 JYM590140:JYM590142 KII590140:KII590142 KSE590140:KSE590142 LCA590140:LCA590142 LLW590140:LLW590142 LVS590140:LVS590142 MFO590140:MFO590142 MPK590140:MPK590142 MZG590140:MZG590142 NJC590140:NJC590142 NSY590140:NSY590142 OCU590140:OCU590142 OMQ590140:OMQ590142 OWM590140:OWM590142 PGI590140:PGI590142 PQE590140:PQE590142 QAA590140:QAA590142 QJW590140:QJW590142 QTS590140:QTS590142 RDO590140:RDO590142 RNK590140:RNK590142 RXG590140:RXG590142 SHC590140:SHC590142 SQY590140:SQY590142 TAU590140:TAU590142 TKQ590140:TKQ590142 TUM590140:TUM590142 UEI590140:UEI590142 UOE590140:UOE590142 UYA590140:UYA590142 VHW590140:VHW590142 VRS590140:VRS590142 WBO590140:WBO590142 WLK590140:WLK590142 WVG590140:WVG590142 A655676:A655678 IU655676:IU655678 SQ655676:SQ655678 ACM655676:ACM655678 AMI655676:AMI655678 AWE655676:AWE655678 BGA655676:BGA655678 BPW655676:BPW655678 BZS655676:BZS655678 CJO655676:CJO655678 CTK655676:CTK655678 DDG655676:DDG655678 DNC655676:DNC655678 DWY655676:DWY655678 EGU655676:EGU655678 EQQ655676:EQQ655678 FAM655676:FAM655678 FKI655676:FKI655678 FUE655676:FUE655678 GEA655676:GEA655678 GNW655676:GNW655678 GXS655676:GXS655678 HHO655676:HHO655678 HRK655676:HRK655678 IBG655676:IBG655678 ILC655676:ILC655678 IUY655676:IUY655678 JEU655676:JEU655678 JOQ655676:JOQ655678 JYM655676:JYM655678 KII655676:KII655678 KSE655676:KSE655678 LCA655676:LCA655678 LLW655676:LLW655678 LVS655676:LVS655678 MFO655676:MFO655678 MPK655676:MPK655678 MZG655676:MZG655678 NJC655676:NJC655678 NSY655676:NSY655678 OCU655676:OCU655678 OMQ655676:OMQ655678 OWM655676:OWM655678 PGI655676:PGI655678 PQE655676:PQE655678 QAA655676:QAA655678 QJW655676:QJW655678 QTS655676:QTS655678 RDO655676:RDO655678 RNK655676:RNK655678 RXG655676:RXG655678 SHC655676:SHC655678 SQY655676:SQY655678 TAU655676:TAU655678 TKQ655676:TKQ655678 TUM655676:TUM655678 UEI655676:UEI655678 UOE655676:UOE655678 UYA655676:UYA655678 VHW655676:VHW655678 VRS655676:VRS655678 WBO655676:WBO655678 WLK655676:WLK655678 WVG655676:WVG655678 A721212:A721214 IU721212:IU721214 SQ721212:SQ721214 ACM721212:ACM721214 AMI721212:AMI721214 AWE721212:AWE721214 BGA721212:BGA721214 BPW721212:BPW721214 BZS721212:BZS721214 CJO721212:CJO721214 CTK721212:CTK721214 DDG721212:DDG721214 DNC721212:DNC721214 DWY721212:DWY721214 EGU721212:EGU721214 EQQ721212:EQQ721214 FAM721212:FAM721214 FKI721212:FKI721214 FUE721212:FUE721214 GEA721212:GEA721214 GNW721212:GNW721214 GXS721212:GXS721214 HHO721212:HHO721214 HRK721212:HRK721214 IBG721212:IBG721214 ILC721212:ILC721214 IUY721212:IUY721214 JEU721212:JEU721214 JOQ721212:JOQ721214 JYM721212:JYM721214 KII721212:KII721214 KSE721212:KSE721214 LCA721212:LCA721214 LLW721212:LLW721214 LVS721212:LVS721214 MFO721212:MFO721214 MPK721212:MPK721214 MZG721212:MZG721214 NJC721212:NJC721214 NSY721212:NSY721214 OCU721212:OCU721214 OMQ721212:OMQ721214 OWM721212:OWM721214 PGI721212:PGI721214 PQE721212:PQE721214 QAA721212:QAA721214 QJW721212:QJW721214 QTS721212:QTS721214 RDO721212:RDO721214 RNK721212:RNK721214 RXG721212:RXG721214 SHC721212:SHC721214 SQY721212:SQY721214 TAU721212:TAU721214 TKQ721212:TKQ721214 TUM721212:TUM721214 UEI721212:UEI721214 UOE721212:UOE721214 UYA721212:UYA721214 VHW721212:VHW721214 VRS721212:VRS721214 WBO721212:WBO721214 WLK721212:WLK721214 WVG721212:WVG721214 A786748:A786750 IU786748:IU786750 SQ786748:SQ786750 ACM786748:ACM786750 AMI786748:AMI786750 AWE786748:AWE786750 BGA786748:BGA786750 BPW786748:BPW786750 BZS786748:BZS786750 CJO786748:CJO786750 CTK786748:CTK786750 DDG786748:DDG786750 DNC786748:DNC786750 DWY786748:DWY786750 EGU786748:EGU786750 EQQ786748:EQQ786750 FAM786748:FAM786750 FKI786748:FKI786750 FUE786748:FUE786750 GEA786748:GEA786750 GNW786748:GNW786750 GXS786748:GXS786750 HHO786748:HHO786750 HRK786748:HRK786750 IBG786748:IBG786750 ILC786748:ILC786750 IUY786748:IUY786750 JEU786748:JEU786750 JOQ786748:JOQ786750 JYM786748:JYM786750 KII786748:KII786750 KSE786748:KSE786750 LCA786748:LCA786750 LLW786748:LLW786750 LVS786748:LVS786750 MFO786748:MFO786750 MPK786748:MPK786750 MZG786748:MZG786750 NJC786748:NJC786750 NSY786748:NSY786750 OCU786748:OCU786750 OMQ786748:OMQ786750 OWM786748:OWM786750 PGI786748:PGI786750 PQE786748:PQE786750 QAA786748:QAA786750 QJW786748:QJW786750 QTS786748:QTS786750 RDO786748:RDO786750 RNK786748:RNK786750 RXG786748:RXG786750 SHC786748:SHC786750 SQY786748:SQY786750 TAU786748:TAU786750 TKQ786748:TKQ786750 TUM786748:TUM786750 UEI786748:UEI786750 UOE786748:UOE786750 UYA786748:UYA786750 VHW786748:VHW786750 VRS786748:VRS786750 WBO786748:WBO786750 WLK786748:WLK786750 WVG786748:WVG786750 A852284:A852286 IU852284:IU852286 SQ852284:SQ852286 ACM852284:ACM852286 AMI852284:AMI852286 AWE852284:AWE852286 BGA852284:BGA852286 BPW852284:BPW852286 BZS852284:BZS852286 CJO852284:CJO852286 CTK852284:CTK852286 DDG852284:DDG852286 DNC852284:DNC852286 DWY852284:DWY852286 EGU852284:EGU852286 EQQ852284:EQQ852286 FAM852284:FAM852286 FKI852284:FKI852286 FUE852284:FUE852286 GEA852284:GEA852286 GNW852284:GNW852286 GXS852284:GXS852286 HHO852284:HHO852286 HRK852284:HRK852286 IBG852284:IBG852286 ILC852284:ILC852286 IUY852284:IUY852286 JEU852284:JEU852286 JOQ852284:JOQ852286 JYM852284:JYM852286 KII852284:KII852286 KSE852284:KSE852286 LCA852284:LCA852286 LLW852284:LLW852286 LVS852284:LVS852286 MFO852284:MFO852286 MPK852284:MPK852286 MZG852284:MZG852286 NJC852284:NJC852286 NSY852284:NSY852286 OCU852284:OCU852286 OMQ852284:OMQ852286 OWM852284:OWM852286 PGI852284:PGI852286 PQE852284:PQE852286 QAA852284:QAA852286 QJW852284:QJW852286 QTS852284:QTS852286 RDO852284:RDO852286 RNK852284:RNK852286 RXG852284:RXG852286 SHC852284:SHC852286 SQY852284:SQY852286 TAU852284:TAU852286 TKQ852284:TKQ852286 TUM852284:TUM852286 UEI852284:UEI852286 UOE852284:UOE852286 UYA852284:UYA852286 VHW852284:VHW852286 VRS852284:VRS852286 WBO852284:WBO852286 WLK852284:WLK852286 WVG852284:WVG852286 A917820:A917822 IU917820:IU917822 SQ917820:SQ917822 ACM917820:ACM917822 AMI917820:AMI917822 AWE917820:AWE917822 BGA917820:BGA917822 BPW917820:BPW917822 BZS917820:BZS917822 CJO917820:CJO917822 CTK917820:CTK917822 DDG917820:DDG917822 DNC917820:DNC917822 DWY917820:DWY917822 EGU917820:EGU917822 EQQ917820:EQQ917822 FAM917820:FAM917822 FKI917820:FKI917822 FUE917820:FUE917822 GEA917820:GEA917822 GNW917820:GNW917822 GXS917820:GXS917822 HHO917820:HHO917822 HRK917820:HRK917822 IBG917820:IBG917822 ILC917820:ILC917822 IUY917820:IUY917822 JEU917820:JEU917822 JOQ917820:JOQ917822 JYM917820:JYM917822 KII917820:KII917822 KSE917820:KSE917822 LCA917820:LCA917822 LLW917820:LLW917822 LVS917820:LVS917822 MFO917820:MFO917822 MPK917820:MPK917822 MZG917820:MZG917822 NJC917820:NJC917822 NSY917820:NSY917822 OCU917820:OCU917822 OMQ917820:OMQ917822 OWM917820:OWM917822 PGI917820:PGI917822 PQE917820:PQE917822 QAA917820:QAA917822 QJW917820:QJW917822 QTS917820:QTS917822 RDO917820:RDO917822 RNK917820:RNK917822 RXG917820:RXG917822 SHC917820:SHC917822 SQY917820:SQY917822 TAU917820:TAU917822 TKQ917820:TKQ917822 TUM917820:TUM917822 UEI917820:UEI917822 UOE917820:UOE917822 UYA917820:UYA917822 VHW917820:VHW917822 VRS917820:VRS917822 WBO917820:WBO917822 WLK917820:WLK917822 WVG917820:WVG917822 A983356:A983358 IU983356:IU983358 SQ983356:SQ983358 ACM983356:ACM983358 AMI983356:AMI983358 AWE983356:AWE983358 BGA983356:BGA983358 BPW983356:BPW983358 BZS983356:BZS983358 CJO983356:CJO983358 CTK983356:CTK983358 DDG983356:DDG983358 DNC983356:DNC983358 DWY983356:DWY983358 EGU983356:EGU983358 EQQ983356:EQQ983358 FAM983356:FAM983358 FKI983356:FKI983358 FUE983356:FUE983358 GEA983356:GEA983358 GNW983356:GNW983358 GXS983356:GXS983358 HHO983356:HHO983358 HRK983356:HRK983358 IBG983356:IBG983358 ILC983356:ILC983358 IUY983356:IUY983358 JEU983356:JEU983358 JOQ983356:JOQ983358 JYM983356:JYM983358 KII983356:KII983358 KSE983356:KSE983358 LCA983356:LCA983358 LLW983356:LLW983358 LVS983356:LVS983358 MFO983356:MFO983358 MPK983356:MPK983358 MZG983356:MZG983358 NJC983356:NJC983358 NSY983356:NSY983358 OCU983356:OCU983358 OMQ983356:OMQ983358 OWM983356:OWM983358 PGI983356:PGI983358 PQE983356:PQE983358 QAA983356:QAA983358 QJW983356:QJW983358 QTS983356:QTS983358 RDO983356:RDO983358 RNK983356:RNK983358 RXG983356:RXG983358 SHC983356:SHC983358 SQY983356:SQY983358 TAU983356:TAU983358 TKQ983356:TKQ983358 TUM983356:TUM983358 UEI983356:UEI983358 UOE983356:UOE983358 UYA983356:UYA983358 VHW983356:VHW983358 VRS983356:VRS983358 WBO983356:WBO983358 WLK983356:WLK983358 WVG983356:WVG983358 A15:A18 IU15:IU18 SQ15:SQ18 ACM15:ACM18 AMI15:AMI18 AWE15:AWE18 BGA15:BGA18 BPW15:BPW18 BZS15:BZS18 CJO15:CJO18 CTK15:CTK18 DDG15:DDG18 DNC15:DNC18 DWY15:DWY18 EGU15:EGU18 EQQ15:EQQ18 FAM15:FAM18 FKI15:FKI18 FUE15:FUE18 GEA15:GEA18 GNW15:GNW18 GXS15:GXS18 HHO15:HHO18 HRK15:HRK18 IBG15:IBG18 ILC15:ILC18 IUY15:IUY18 JEU15:JEU18 JOQ15:JOQ18 JYM15:JYM18 KII15:KII18 KSE15:KSE18 LCA15:LCA18 LLW15:LLW18 LVS15:LVS18 MFO15:MFO18 MPK15:MPK18 MZG15:MZG18 NJC15:NJC18 NSY15:NSY18 OCU15:OCU18 OMQ15:OMQ18 OWM15:OWM18 PGI15:PGI18 PQE15:PQE18 QAA15:QAA18 QJW15:QJW18 QTS15:QTS18 RDO15:RDO18 RNK15:RNK18 RXG15:RXG18 SHC15:SHC18 SQY15:SQY18 TAU15:TAU18 TKQ15:TKQ18 TUM15:TUM18 UEI15:UEI18 UOE15:UOE18 UYA15:UYA18 VHW15:VHW18 VRS15:VRS18 WBO15:WBO18 WLK15:WLK18 WVG15:WVG18 A65435:A65438 IU65435:IU65438 SQ65435:SQ65438 ACM65435:ACM65438 AMI65435:AMI65438 AWE65435:AWE65438 BGA65435:BGA65438 BPW65435:BPW65438 BZS65435:BZS65438 CJO65435:CJO65438 CTK65435:CTK65438 DDG65435:DDG65438 DNC65435:DNC65438 DWY65435:DWY65438 EGU65435:EGU65438 EQQ65435:EQQ65438 FAM65435:FAM65438 FKI65435:FKI65438 FUE65435:FUE65438 GEA65435:GEA65438 GNW65435:GNW65438 GXS65435:GXS65438 HHO65435:HHO65438 HRK65435:HRK65438 IBG65435:IBG65438 ILC65435:ILC65438 IUY65435:IUY65438 JEU65435:JEU65438 JOQ65435:JOQ65438 JYM65435:JYM65438 KII65435:KII65438 KSE65435:KSE65438 LCA65435:LCA65438 LLW65435:LLW65438 LVS65435:LVS65438 MFO65435:MFO65438 MPK65435:MPK65438 MZG65435:MZG65438 NJC65435:NJC65438 NSY65435:NSY65438 OCU65435:OCU65438 OMQ65435:OMQ65438 OWM65435:OWM65438 PGI65435:PGI65438 PQE65435:PQE65438 QAA65435:QAA65438 QJW65435:QJW65438 QTS65435:QTS65438 RDO65435:RDO65438 RNK65435:RNK65438 RXG65435:RXG65438 SHC65435:SHC65438 SQY65435:SQY65438 TAU65435:TAU65438 TKQ65435:TKQ65438 TUM65435:TUM65438 UEI65435:UEI65438 UOE65435:UOE65438 UYA65435:UYA65438 VHW65435:VHW65438 VRS65435:VRS65438 WBO65435:WBO65438 WLK65435:WLK65438 WVG65435:WVG65438 A130971:A130974 IU130971:IU130974 SQ130971:SQ130974 ACM130971:ACM130974 AMI130971:AMI130974 AWE130971:AWE130974 BGA130971:BGA130974 BPW130971:BPW130974 BZS130971:BZS130974 CJO130971:CJO130974 CTK130971:CTK130974 DDG130971:DDG130974 DNC130971:DNC130974 DWY130971:DWY130974 EGU130971:EGU130974 EQQ130971:EQQ130974 FAM130971:FAM130974 FKI130971:FKI130974 FUE130971:FUE130974 GEA130971:GEA130974 GNW130971:GNW130974 GXS130971:GXS130974 HHO130971:HHO130974 HRK130971:HRK130974 IBG130971:IBG130974 ILC130971:ILC130974 IUY130971:IUY130974 JEU130971:JEU130974 JOQ130971:JOQ130974 JYM130971:JYM130974 KII130971:KII130974 KSE130971:KSE130974 LCA130971:LCA130974 LLW130971:LLW130974 LVS130971:LVS130974 MFO130971:MFO130974 MPK130971:MPK130974 MZG130971:MZG130974 NJC130971:NJC130974 NSY130971:NSY130974 OCU130971:OCU130974 OMQ130971:OMQ130974 OWM130971:OWM130974 PGI130971:PGI130974 PQE130971:PQE130974 QAA130971:QAA130974 QJW130971:QJW130974 QTS130971:QTS130974 RDO130971:RDO130974 RNK130971:RNK130974 RXG130971:RXG130974 SHC130971:SHC130974 SQY130971:SQY130974 TAU130971:TAU130974 TKQ130971:TKQ130974 TUM130971:TUM130974 UEI130971:UEI130974 UOE130971:UOE130974 UYA130971:UYA130974 VHW130971:VHW130974 VRS130971:VRS130974 WBO130971:WBO130974 WLK130971:WLK130974 WVG130971:WVG130974 A196507:A196510 IU196507:IU196510 SQ196507:SQ196510 ACM196507:ACM196510 AMI196507:AMI196510 AWE196507:AWE196510 BGA196507:BGA196510 BPW196507:BPW196510 BZS196507:BZS196510 CJO196507:CJO196510 CTK196507:CTK196510 DDG196507:DDG196510 DNC196507:DNC196510 DWY196507:DWY196510 EGU196507:EGU196510 EQQ196507:EQQ196510 FAM196507:FAM196510 FKI196507:FKI196510 FUE196507:FUE196510 GEA196507:GEA196510 GNW196507:GNW196510 GXS196507:GXS196510 HHO196507:HHO196510 HRK196507:HRK196510 IBG196507:IBG196510 ILC196507:ILC196510 IUY196507:IUY196510 JEU196507:JEU196510 JOQ196507:JOQ196510 JYM196507:JYM196510 KII196507:KII196510 KSE196507:KSE196510 LCA196507:LCA196510 LLW196507:LLW196510 LVS196507:LVS196510 MFO196507:MFO196510 MPK196507:MPK196510 MZG196507:MZG196510 NJC196507:NJC196510 NSY196507:NSY196510 OCU196507:OCU196510 OMQ196507:OMQ196510 OWM196507:OWM196510 PGI196507:PGI196510 PQE196507:PQE196510 QAA196507:QAA196510 QJW196507:QJW196510 QTS196507:QTS196510 RDO196507:RDO196510 RNK196507:RNK196510 RXG196507:RXG196510 SHC196507:SHC196510 SQY196507:SQY196510 TAU196507:TAU196510 TKQ196507:TKQ196510 TUM196507:TUM196510 UEI196507:UEI196510 UOE196507:UOE196510 UYA196507:UYA196510 VHW196507:VHW196510 VRS196507:VRS196510 WBO196507:WBO196510 WLK196507:WLK196510 WVG196507:WVG196510 A262043:A262046 IU262043:IU262046 SQ262043:SQ262046 ACM262043:ACM262046 AMI262043:AMI262046 AWE262043:AWE262046 BGA262043:BGA262046 BPW262043:BPW262046 BZS262043:BZS262046 CJO262043:CJO262046 CTK262043:CTK262046 DDG262043:DDG262046 DNC262043:DNC262046 DWY262043:DWY262046 EGU262043:EGU262046 EQQ262043:EQQ262046 FAM262043:FAM262046 FKI262043:FKI262046 FUE262043:FUE262046 GEA262043:GEA262046 GNW262043:GNW262046 GXS262043:GXS262046 HHO262043:HHO262046 HRK262043:HRK262046 IBG262043:IBG262046 ILC262043:ILC262046 IUY262043:IUY262046 JEU262043:JEU262046 JOQ262043:JOQ262046 JYM262043:JYM262046 KII262043:KII262046 KSE262043:KSE262046 LCA262043:LCA262046 LLW262043:LLW262046 LVS262043:LVS262046 MFO262043:MFO262046 MPK262043:MPK262046 MZG262043:MZG262046 NJC262043:NJC262046 NSY262043:NSY262046 OCU262043:OCU262046 OMQ262043:OMQ262046 OWM262043:OWM262046 PGI262043:PGI262046 PQE262043:PQE262046 QAA262043:QAA262046 QJW262043:QJW262046 QTS262043:QTS262046 RDO262043:RDO262046 RNK262043:RNK262046 RXG262043:RXG262046 SHC262043:SHC262046 SQY262043:SQY262046 TAU262043:TAU262046 TKQ262043:TKQ262046 TUM262043:TUM262046 UEI262043:UEI262046 UOE262043:UOE262046 UYA262043:UYA262046 VHW262043:VHW262046 VRS262043:VRS262046 WBO262043:WBO262046 WLK262043:WLK262046 WVG262043:WVG262046 A327579:A327582 IU327579:IU327582 SQ327579:SQ327582 ACM327579:ACM327582 AMI327579:AMI327582 AWE327579:AWE327582 BGA327579:BGA327582 BPW327579:BPW327582 BZS327579:BZS327582 CJO327579:CJO327582 CTK327579:CTK327582 DDG327579:DDG327582 DNC327579:DNC327582 DWY327579:DWY327582 EGU327579:EGU327582 EQQ327579:EQQ327582 FAM327579:FAM327582 FKI327579:FKI327582 FUE327579:FUE327582 GEA327579:GEA327582 GNW327579:GNW327582 GXS327579:GXS327582 HHO327579:HHO327582 HRK327579:HRK327582 IBG327579:IBG327582 ILC327579:ILC327582 IUY327579:IUY327582 JEU327579:JEU327582 JOQ327579:JOQ327582 JYM327579:JYM327582 KII327579:KII327582 KSE327579:KSE327582 LCA327579:LCA327582 LLW327579:LLW327582 LVS327579:LVS327582 MFO327579:MFO327582 MPK327579:MPK327582 MZG327579:MZG327582 NJC327579:NJC327582 NSY327579:NSY327582 OCU327579:OCU327582 OMQ327579:OMQ327582 OWM327579:OWM327582 PGI327579:PGI327582 PQE327579:PQE327582 QAA327579:QAA327582 QJW327579:QJW327582 QTS327579:QTS327582 RDO327579:RDO327582 RNK327579:RNK327582 RXG327579:RXG327582 SHC327579:SHC327582 SQY327579:SQY327582 TAU327579:TAU327582 TKQ327579:TKQ327582 TUM327579:TUM327582 UEI327579:UEI327582 UOE327579:UOE327582 UYA327579:UYA327582 VHW327579:VHW327582 VRS327579:VRS327582 WBO327579:WBO327582 WLK327579:WLK327582 WVG327579:WVG327582 A393115:A393118 IU393115:IU393118 SQ393115:SQ393118 ACM393115:ACM393118 AMI393115:AMI393118 AWE393115:AWE393118 BGA393115:BGA393118 BPW393115:BPW393118 BZS393115:BZS393118 CJO393115:CJO393118 CTK393115:CTK393118 DDG393115:DDG393118 DNC393115:DNC393118 DWY393115:DWY393118 EGU393115:EGU393118 EQQ393115:EQQ393118 FAM393115:FAM393118 FKI393115:FKI393118 FUE393115:FUE393118 GEA393115:GEA393118 GNW393115:GNW393118 GXS393115:GXS393118 HHO393115:HHO393118 HRK393115:HRK393118 IBG393115:IBG393118 ILC393115:ILC393118 IUY393115:IUY393118 JEU393115:JEU393118 JOQ393115:JOQ393118 JYM393115:JYM393118 KII393115:KII393118 KSE393115:KSE393118 LCA393115:LCA393118 LLW393115:LLW393118 LVS393115:LVS393118 MFO393115:MFO393118 MPK393115:MPK393118 MZG393115:MZG393118 NJC393115:NJC393118 NSY393115:NSY393118 OCU393115:OCU393118 OMQ393115:OMQ393118 OWM393115:OWM393118 PGI393115:PGI393118 PQE393115:PQE393118 QAA393115:QAA393118 QJW393115:QJW393118 QTS393115:QTS393118 RDO393115:RDO393118 RNK393115:RNK393118 RXG393115:RXG393118 SHC393115:SHC393118 SQY393115:SQY393118 TAU393115:TAU393118 TKQ393115:TKQ393118 TUM393115:TUM393118 UEI393115:UEI393118 UOE393115:UOE393118 UYA393115:UYA393118 VHW393115:VHW393118 VRS393115:VRS393118 WBO393115:WBO393118 WLK393115:WLK393118 WVG393115:WVG393118 A458651:A458654 IU458651:IU458654 SQ458651:SQ458654 ACM458651:ACM458654 AMI458651:AMI458654 AWE458651:AWE458654 BGA458651:BGA458654 BPW458651:BPW458654 BZS458651:BZS458654 CJO458651:CJO458654 CTK458651:CTK458654 DDG458651:DDG458654 DNC458651:DNC458654 DWY458651:DWY458654 EGU458651:EGU458654 EQQ458651:EQQ458654 FAM458651:FAM458654 FKI458651:FKI458654 FUE458651:FUE458654 GEA458651:GEA458654 GNW458651:GNW458654 GXS458651:GXS458654 HHO458651:HHO458654 HRK458651:HRK458654 IBG458651:IBG458654 ILC458651:ILC458654 IUY458651:IUY458654 JEU458651:JEU458654 JOQ458651:JOQ458654 JYM458651:JYM458654 KII458651:KII458654 KSE458651:KSE458654 LCA458651:LCA458654 LLW458651:LLW458654 LVS458651:LVS458654 MFO458651:MFO458654 MPK458651:MPK458654 MZG458651:MZG458654 NJC458651:NJC458654 NSY458651:NSY458654 OCU458651:OCU458654 OMQ458651:OMQ458654 OWM458651:OWM458654 PGI458651:PGI458654 PQE458651:PQE458654 QAA458651:QAA458654 QJW458651:QJW458654 QTS458651:QTS458654 RDO458651:RDO458654 RNK458651:RNK458654 RXG458651:RXG458654 SHC458651:SHC458654 SQY458651:SQY458654 TAU458651:TAU458654 TKQ458651:TKQ458654 TUM458651:TUM458654 UEI458651:UEI458654 UOE458651:UOE458654 UYA458651:UYA458654 VHW458651:VHW458654 VRS458651:VRS458654 WBO458651:WBO458654 WLK458651:WLK458654 WVG458651:WVG458654 A524187:A524190 IU524187:IU524190 SQ524187:SQ524190 ACM524187:ACM524190 AMI524187:AMI524190 AWE524187:AWE524190 BGA524187:BGA524190 BPW524187:BPW524190 BZS524187:BZS524190 CJO524187:CJO524190 CTK524187:CTK524190 DDG524187:DDG524190 DNC524187:DNC524190 DWY524187:DWY524190 EGU524187:EGU524190 EQQ524187:EQQ524190 FAM524187:FAM524190 FKI524187:FKI524190 FUE524187:FUE524190 GEA524187:GEA524190 GNW524187:GNW524190 GXS524187:GXS524190 HHO524187:HHO524190 HRK524187:HRK524190 IBG524187:IBG524190 ILC524187:ILC524190 IUY524187:IUY524190 JEU524187:JEU524190 JOQ524187:JOQ524190 JYM524187:JYM524190 KII524187:KII524190 KSE524187:KSE524190 LCA524187:LCA524190 LLW524187:LLW524190 LVS524187:LVS524190 MFO524187:MFO524190 MPK524187:MPK524190 MZG524187:MZG524190 NJC524187:NJC524190 NSY524187:NSY524190 OCU524187:OCU524190 OMQ524187:OMQ524190 OWM524187:OWM524190 PGI524187:PGI524190 PQE524187:PQE524190 QAA524187:QAA524190 QJW524187:QJW524190 QTS524187:QTS524190 RDO524187:RDO524190 RNK524187:RNK524190 RXG524187:RXG524190 SHC524187:SHC524190 SQY524187:SQY524190 TAU524187:TAU524190 TKQ524187:TKQ524190 TUM524187:TUM524190 UEI524187:UEI524190 UOE524187:UOE524190 UYA524187:UYA524190 VHW524187:VHW524190 VRS524187:VRS524190 WBO524187:WBO524190 WLK524187:WLK524190 WVG524187:WVG524190 A589723:A589726 IU589723:IU589726 SQ589723:SQ589726 ACM589723:ACM589726 AMI589723:AMI589726 AWE589723:AWE589726 BGA589723:BGA589726 BPW589723:BPW589726 BZS589723:BZS589726 CJO589723:CJO589726 CTK589723:CTK589726 DDG589723:DDG589726 DNC589723:DNC589726 DWY589723:DWY589726 EGU589723:EGU589726 EQQ589723:EQQ589726 FAM589723:FAM589726 FKI589723:FKI589726 FUE589723:FUE589726 GEA589723:GEA589726 GNW589723:GNW589726 GXS589723:GXS589726 HHO589723:HHO589726 HRK589723:HRK589726 IBG589723:IBG589726 ILC589723:ILC589726 IUY589723:IUY589726 JEU589723:JEU589726 JOQ589723:JOQ589726 JYM589723:JYM589726 KII589723:KII589726 KSE589723:KSE589726 LCA589723:LCA589726 LLW589723:LLW589726 LVS589723:LVS589726 MFO589723:MFO589726 MPK589723:MPK589726 MZG589723:MZG589726 NJC589723:NJC589726 NSY589723:NSY589726 OCU589723:OCU589726 OMQ589723:OMQ589726 OWM589723:OWM589726 PGI589723:PGI589726 PQE589723:PQE589726 QAA589723:QAA589726 QJW589723:QJW589726 QTS589723:QTS589726 RDO589723:RDO589726 RNK589723:RNK589726 RXG589723:RXG589726 SHC589723:SHC589726 SQY589723:SQY589726 TAU589723:TAU589726 TKQ589723:TKQ589726 TUM589723:TUM589726 UEI589723:UEI589726 UOE589723:UOE589726 UYA589723:UYA589726 VHW589723:VHW589726 VRS589723:VRS589726 WBO589723:WBO589726 WLK589723:WLK589726 WVG589723:WVG589726 A655259:A655262 IU655259:IU655262 SQ655259:SQ655262 ACM655259:ACM655262 AMI655259:AMI655262 AWE655259:AWE655262 BGA655259:BGA655262 BPW655259:BPW655262 BZS655259:BZS655262 CJO655259:CJO655262 CTK655259:CTK655262 DDG655259:DDG655262 DNC655259:DNC655262 DWY655259:DWY655262 EGU655259:EGU655262 EQQ655259:EQQ655262 FAM655259:FAM655262 FKI655259:FKI655262 FUE655259:FUE655262 GEA655259:GEA655262 GNW655259:GNW655262 GXS655259:GXS655262 HHO655259:HHO655262 HRK655259:HRK655262 IBG655259:IBG655262 ILC655259:ILC655262 IUY655259:IUY655262 JEU655259:JEU655262 JOQ655259:JOQ655262 JYM655259:JYM655262 KII655259:KII655262 KSE655259:KSE655262 LCA655259:LCA655262 LLW655259:LLW655262 LVS655259:LVS655262 MFO655259:MFO655262 MPK655259:MPK655262 MZG655259:MZG655262 NJC655259:NJC655262 NSY655259:NSY655262 OCU655259:OCU655262 OMQ655259:OMQ655262 OWM655259:OWM655262 PGI655259:PGI655262 PQE655259:PQE655262 QAA655259:QAA655262 QJW655259:QJW655262 QTS655259:QTS655262 RDO655259:RDO655262 RNK655259:RNK655262 RXG655259:RXG655262 SHC655259:SHC655262 SQY655259:SQY655262 TAU655259:TAU655262 TKQ655259:TKQ655262 TUM655259:TUM655262 UEI655259:UEI655262 UOE655259:UOE655262 UYA655259:UYA655262 VHW655259:VHW655262 VRS655259:VRS655262 WBO655259:WBO655262 WLK655259:WLK655262 WVG655259:WVG655262 A720795:A720798 IU720795:IU720798 SQ720795:SQ720798 ACM720795:ACM720798 AMI720795:AMI720798 AWE720795:AWE720798 BGA720795:BGA720798 BPW720795:BPW720798 BZS720795:BZS720798 CJO720795:CJO720798 CTK720795:CTK720798 DDG720795:DDG720798 DNC720795:DNC720798 DWY720795:DWY720798 EGU720795:EGU720798 EQQ720795:EQQ720798 FAM720795:FAM720798 FKI720795:FKI720798 FUE720795:FUE720798 GEA720795:GEA720798 GNW720795:GNW720798 GXS720795:GXS720798 HHO720795:HHO720798 HRK720795:HRK720798 IBG720795:IBG720798 ILC720795:ILC720798 IUY720795:IUY720798 JEU720795:JEU720798 JOQ720795:JOQ720798 JYM720795:JYM720798 KII720795:KII720798 KSE720795:KSE720798 LCA720795:LCA720798 LLW720795:LLW720798 LVS720795:LVS720798 MFO720795:MFO720798 MPK720795:MPK720798 MZG720795:MZG720798 NJC720795:NJC720798 NSY720795:NSY720798 OCU720795:OCU720798 OMQ720795:OMQ720798 OWM720795:OWM720798 PGI720795:PGI720798 PQE720795:PQE720798 QAA720795:QAA720798 QJW720795:QJW720798 QTS720795:QTS720798 RDO720795:RDO720798 RNK720795:RNK720798 RXG720795:RXG720798 SHC720795:SHC720798 SQY720795:SQY720798 TAU720795:TAU720798 TKQ720795:TKQ720798 TUM720795:TUM720798 UEI720795:UEI720798 UOE720795:UOE720798 UYA720795:UYA720798 VHW720795:VHW720798 VRS720795:VRS720798 WBO720795:WBO720798 WLK720795:WLK720798 WVG720795:WVG720798 A786331:A786334 IU786331:IU786334 SQ786331:SQ786334 ACM786331:ACM786334 AMI786331:AMI786334 AWE786331:AWE786334 BGA786331:BGA786334 BPW786331:BPW786334 BZS786331:BZS786334 CJO786331:CJO786334 CTK786331:CTK786334 DDG786331:DDG786334 DNC786331:DNC786334 DWY786331:DWY786334 EGU786331:EGU786334 EQQ786331:EQQ786334 FAM786331:FAM786334 FKI786331:FKI786334 FUE786331:FUE786334 GEA786331:GEA786334 GNW786331:GNW786334 GXS786331:GXS786334 HHO786331:HHO786334 HRK786331:HRK786334 IBG786331:IBG786334 ILC786331:ILC786334 IUY786331:IUY786334 JEU786331:JEU786334 JOQ786331:JOQ786334 JYM786331:JYM786334 KII786331:KII786334 KSE786331:KSE786334 LCA786331:LCA786334 LLW786331:LLW786334 LVS786331:LVS786334 MFO786331:MFO786334 MPK786331:MPK786334 MZG786331:MZG786334 NJC786331:NJC786334 NSY786331:NSY786334 OCU786331:OCU786334 OMQ786331:OMQ786334 OWM786331:OWM786334 PGI786331:PGI786334 PQE786331:PQE786334 QAA786331:QAA786334 QJW786331:QJW786334 QTS786331:QTS786334 RDO786331:RDO786334 RNK786331:RNK786334 RXG786331:RXG786334 SHC786331:SHC786334 SQY786331:SQY786334 TAU786331:TAU786334 TKQ786331:TKQ786334 TUM786331:TUM786334 UEI786331:UEI786334 UOE786331:UOE786334 UYA786331:UYA786334 VHW786331:VHW786334 VRS786331:VRS786334 WBO786331:WBO786334 WLK786331:WLK786334 WVG786331:WVG786334 A851867:A851870 IU851867:IU851870 SQ851867:SQ851870 ACM851867:ACM851870 AMI851867:AMI851870 AWE851867:AWE851870 BGA851867:BGA851870 BPW851867:BPW851870 BZS851867:BZS851870 CJO851867:CJO851870 CTK851867:CTK851870 DDG851867:DDG851870 DNC851867:DNC851870 DWY851867:DWY851870 EGU851867:EGU851870 EQQ851867:EQQ851870 FAM851867:FAM851870 FKI851867:FKI851870 FUE851867:FUE851870 GEA851867:GEA851870 GNW851867:GNW851870 GXS851867:GXS851870 HHO851867:HHO851870 HRK851867:HRK851870 IBG851867:IBG851870 ILC851867:ILC851870 IUY851867:IUY851870 JEU851867:JEU851870 JOQ851867:JOQ851870 JYM851867:JYM851870 KII851867:KII851870 KSE851867:KSE851870 LCA851867:LCA851870 LLW851867:LLW851870 LVS851867:LVS851870 MFO851867:MFO851870 MPK851867:MPK851870 MZG851867:MZG851870 NJC851867:NJC851870 NSY851867:NSY851870 OCU851867:OCU851870 OMQ851867:OMQ851870 OWM851867:OWM851870 PGI851867:PGI851870 PQE851867:PQE851870 QAA851867:QAA851870 QJW851867:QJW851870 QTS851867:QTS851870 RDO851867:RDO851870 RNK851867:RNK851870 RXG851867:RXG851870 SHC851867:SHC851870 SQY851867:SQY851870 TAU851867:TAU851870 TKQ851867:TKQ851870 TUM851867:TUM851870 UEI851867:UEI851870 UOE851867:UOE851870 UYA851867:UYA851870 VHW851867:VHW851870 VRS851867:VRS851870 WBO851867:WBO851870 WLK851867:WLK851870 WVG851867:WVG851870 A917403:A917406 IU917403:IU917406 SQ917403:SQ917406 ACM917403:ACM917406 AMI917403:AMI917406 AWE917403:AWE917406 BGA917403:BGA917406 BPW917403:BPW917406 BZS917403:BZS917406 CJO917403:CJO917406 CTK917403:CTK917406 DDG917403:DDG917406 DNC917403:DNC917406 DWY917403:DWY917406 EGU917403:EGU917406 EQQ917403:EQQ917406 FAM917403:FAM917406 FKI917403:FKI917406 FUE917403:FUE917406 GEA917403:GEA917406 GNW917403:GNW917406 GXS917403:GXS917406 HHO917403:HHO917406 HRK917403:HRK917406 IBG917403:IBG917406 ILC917403:ILC917406 IUY917403:IUY917406 JEU917403:JEU917406 JOQ917403:JOQ917406 JYM917403:JYM917406 KII917403:KII917406 KSE917403:KSE917406 LCA917403:LCA917406 LLW917403:LLW917406 LVS917403:LVS917406 MFO917403:MFO917406 MPK917403:MPK917406 MZG917403:MZG917406 NJC917403:NJC917406 NSY917403:NSY917406 OCU917403:OCU917406 OMQ917403:OMQ917406 OWM917403:OWM917406 PGI917403:PGI917406 PQE917403:PQE917406 QAA917403:QAA917406 QJW917403:QJW917406 QTS917403:QTS917406 RDO917403:RDO917406 RNK917403:RNK917406 RXG917403:RXG917406 SHC917403:SHC917406 SQY917403:SQY917406 TAU917403:TAU917406 TKQ917403:TKQ917406 TUM917403:TUM917406 UEI917403:UEI917406 UOE917403:UOE917406 UYA917403:UYA917406 VHW917403:VHW917406 VRS917403:VRS917406 WBO917403:WBO917406 WLK917403:WLK917406 WVG917403:WVG917406 A982939:A982942 IU982939:IU982942 SQ982939:SQ982942 ACM982939:ACM982942 AMI982939:AMI982942 AWE982939:AWE982942 BGA982939:BGA982942 BPW982939:BPW982942 BZS982939:BZS982942 CJO982939:CJO982942 CTK982939:CTK982942 DDG982939:DDG982942 DNC982939:DNC982942 DWY982939:DWY982942 EGU982939:EGU982942 EQQ982939:EQQ982942 FAM982939:FAM982942 FKI982939:FKI982942 FUE982939:FUE982942 GEA982939:GEA982942 GNW982939:GNW982942 GXS982939:GXS982942 HHO982939:HHO982942 HRK982939:HRK982942 IBG982939:IBG982942 ILC982939:ILC982942 IUY982939:IUY982942 JEU982939:JEU982942 JOQ982939:JOQ982942 JYM982939:JYM982942 KII982939:KII982942 KSE982939:KSE982942 LCA982939:LCA982942 LLW982939:LLW982942 LVS982939:LVS982942 MFO982939:MFO982942 MPK982939:MPK982942 MZG982939:MZG982942 NJC982939:NJC982942 NSY982939:NSY982942 OCU982939:OCU982942 OMQ982939:OMQ982942 OWM982939:OWM982942 PGI982939:PGI982942 PQE982939:PQE982942 QAA982939:QAA982942 QJW982939:QJW982942 QTS982939:QTS982942 RDO982939:RDO982942 RNK982939:RNK982942 RXG982939:RXG982942 SHC982939:SHC982942 SQY982939:SQY982942 TAU982939:TAU982942 TKQ982939:TKQ982942 TUM982939:TUM982942 UEI982939:UEI982942 UOE982939:UOE982942 UYA982939:UYA982942 VHW982939:VHW982942 VRS982939:VRS982942 WBO982939:WBO982942 WLK982939:WLK982942 WVG982939:WVG982942 A241:A250 A65739:A65748 IU65739:IU65748 SQ65739:SQ65748 ACM65739:ACM65748 AMI65739:AMI65748 AWE65739:AWE65748 BGA65739:BGA65748 BPW65739:BPW65748 BZS65739:BZS65748 CJO65739:CJO65748 CTK65739:CTK65748 DDG65739:DDG65748 DNC65739:DNC65748 DWY65739:DWY65748 EGU65739:EGU65748 EQQ65739:EQQ65748 FAM65739:FAM65748 FKI65739:FKI65748 FUE65739:FUE65748 GEA65739:GEA65748 GNW65739:GNW65748 GXS65739:GXS65748 HHO65739:HHO65748 HRK65739:HRK65748 IBG65739:IBG65748 ILC65739:ILC65748 IUY65739:IUY65748 JEU65739:JEU65748 JOQ65739:JOQ65748 JYM65739:JYM65748 KII65739:KII65748 KSE65739:KSE65748 LCA65739:LCA65748 LLW65739:LLW65748 LVS65739:LVS65748 MFO65739:MFO65748 MPK65739:MPK65748 MZG65739:MZG65748 NJC65739:NJC65748 NSY65739:NSY65748 OCU65739:OCU65748 OMQ65739:OMQ65748 OWM65739:OWM65748 PGI65739:PGI65748 PQE65739:PQE65748 QAA65739:QAA65748 QJW65739:QJW65748 QTS65739:QTS65748 RDO65739:RDO65748 RNK65739:RNK65748 RXG65739:RXG65748 SHC65739:SHC65748 SQY65739:SQY65748 TAU65739:TAU65748 TKQ65739:TKQ65748 TUM65739:TUM65748 UEI65739:UEI65748 UOE65739:UOE65748 UYA65739:UYA65748 VHW65739:VHW65748 VRS65739:VRS65748 WBO65739:WBO65748 WLK65739:WLK65748 WVG65739:WVG65748 A131275:A131284 IU131275:IU131284 SQ131275:SQ131284 ACM131275:ACM131284 AMI131275:AMI131284 AWE131275:AWE131284 BGA131275:BGA131284 BPW131275:BPW131284 BZS131275:BZS131284 CJO131275:CJO131284 CTK131275:CTK131284 DDG131275:DDG131284 DNC131275:DNC131284 DWY131275:DWY131284 EGU131275:EGU131284 EQQ131275:EQQ131284 FAM131275:FAM131284 FKI131275:FKI131284 FUE131275:FUE131284 GEA131275:GEA131284 GNW131275:GNW131284 GXS131275:GXS131284 HHO131275:HHO131284 HRK131275:HRK131284 IBG131275:IBG131284 ILC131275:ILC131284 IUY131275:IUY131284 JEU131275:JEU131284 JOQ131275:JOQ131284 JYM131275:JYM131284 KII131275:KII131284 KSE131275:KSE131284 LCA131275:LCA131284 LLW131275:LLW131284 LVS131275:LVS131284 MFO131275:MFO131284 MPK131275:MPK131284 MZG131275:MZG131284 NJC131275:NJC131284 NSY131275:NSY131284 OCU131275:OCU131284 OMQ131275:OMQ131284 OWM131275:OWM131284 PGI131275:PGI131284 PQE131275:PQE131284 QAA131275:QAA131284 QJW131275:QJW131284 QTS131275:QTS131284 RDO131275:RDO131284 RNK131275:RNK131284 RXG131275:RXG131284 SHC131275:SHC131284 SQY131275:SQY131284 TAU131275:TAU131284 TKQ131275:TKQ131284 TUM131275:TUM131284 UEI131275:UEI131284 UOE131275:UOE131284 UYA131275:UYA131284 VHW131275:VHW131284 VRS131275:VRS131284 WBO131275:WBO131284 WLK131275:WLK131284 WVG131275:WVG131284 A196811:A196820 IU196811:IU196820 SQ196811:SQ196820 ACM196811:ACM196820 AMI196811:AMI196820 AWE196811:AWE196820 BGA196811:BGA196820 BPW196811:BPW196820 BZS196811:BZS196820 CJO196811:CJO196820 CTK196811:CTK196820 DDG196811:DDG196820 DNC196811:DNC196820 DWY196811:DWY196820 EGU196811:EGU196820 EQQ196811:EQQ196820 FAM196811:FAM196820 FKI196811:FKI196820 FUE196811:FUE196820 GEA196811:GEA196820 GNW196811:GNW196820 GXS196811:GXS196820 HHO196811:HHO196820 HRK196811:HRK196820 IBG196811:IBG196820 ILC196811:ILC196820 IUY196811:IUY196820 JEU196811:JEU196820 JOQ196811:JOQ196820 JYM196811:JYM196820 KII196811:KII196820 KSE196811:KSE196820 LCA196811:LCA196820 LLW196811:LLW196820 LVS196811:LVS196820 MFO196811:MFO196820 MPK196811:MPK196820 MZG196811:MZG196820 NJC196811:NJC196820 NSY196811:NSY196820 OCU196811:OCU196820 OMQ196811:OMQ196820 OWM196811:OWM196820 PGI196811:PGI196820 PQE196811:PQE196820 QAA196811:QAA196820 QJW196811:QJW196820 QTS196811:QTS196820 RDO196811:RDO196820 RNK196811:RNK196820 RXG196811:RXG196820 SHC196811:SHC196820 SQY196811:SQY196820 TAU196811:TAU196820 TKQ196811:TKQ196820 TUM196811:TUM196820 UEI196811:UEI196820 UOE196811:UOE196820 UYA196811:UYA196820 VHW196811:VHW196820 VRS196811:VRS196820 WBO196811:WBO196820 WLK196811:WLK196820 WVG196811:WVG196820 A262347:A262356 IU262347:IU262356 SQ262347:SQ262356 ACM262347:ACM262356 AMI262347:AMI262356 AWE262347:AWE262356 BGA262347:BGA262356 BPW262347:BPW262356 BZS262347:BZS262356 CJO262347:CJO262356 CTK262347:CTK262356 DDG262347:DDG262356 DNC262347:DNC262356 DWY262347:DWY262356 EGU262347:EGU262356 EQQ262347:EQQ262356 FAM262347:FAM262356 FKI262347:FKI262356 FUE262347:FUE262356 GEA262347:GEA262356 GNW262347:GNW262356 GXS262347:GXS262356 HHO262347:HHO262356 HRK262347:HRK262356 IBG262347:IBG262356 ILC262347:ILC262356 IUY262347:IUY262356 JEU262347:JEU262356 JOQ262347:JOQ262356 JYM262347:JYM262356 KII262347:KII262356 KSE262347:KSE262356 LCA262347:LCA262356 LLW262347:LLW262356 LVS262347:LVS262356 MFO262347:MFO262356 MPK262347:MPK262356 MZG262347:MZG262356 NJC262347:NJC262356 NSY262347:NSY262356 OCU262347:OCU262356 OMQ262347:OMQ262356 OWM262347:OWM262356 PGI262347:PGI262356 PQE262347:PQE262356 QAA262347:QAA262356 QJW262347:QJW262356 QTS262347:QTS262356 RDO262347:RDO262356 RNK262347:RNK262356 RXG262347:RXG262356 SHC262347:SHC262356 SQY262347:SQY262356 TAU262347:TAU262356 TKQ262347:TKQ262356 TUM262347:TUM262356 UEI262347:UEI262356 UOE262347:UOE262356 UYA262347:UYA262356 VHW262347:VHW262356 VRS262347:VRS262356 WBO262347:WBO262356 WLK262347:WLK262356 WVG262347:WVG262356 A327883:A327892 IU327883:IU327892 SQ327883:SQ327892 ACM327883:ACM327892 AMI327883:AMI327892 AWE327883:AWE327892 BGA327883:BGA327892 BPW327883:BPW327892 BZS327883:BZS327892 CJO327883:CJO327892 CTK327883:CTK327892 DDG327883:DDG327892 DNC327883:DNC327892 DWY327883:DWY327892 EGU327883:EGU327892 EQQ327883:EQQ327892 FAM327883:FAM327892 FKI327883:FKI327892 FUE327883:FUE327892 GEA327883:GEA327892 GNW327883:GNW327892 GXS327883:GXS327892 HHO327883:HHO327892 HRK327883:HRK327892 IBG327883:IBG327892 ILC327883:ILC327892 IUY327883:IUY327892 JEU327883:JEU327892 JOQ327883:JOQ327892 JYM327883:JYM327892 KII327883:KII327892 KSE327883:KSE327892 LCA327883:LCA327892 LLW327883:LLW327892 LVS327883:LVS327892 MFO327883:MFO327892 MPK327883:MPK327892 MZG327883:MZG327892 NJC327883:NJC327892 NSY327883:NSY327892 OCU327883:OCU327892 OMQ327883:OMQ327892 OWM327883:OWM327892 PGI327883:PGI327892 PQE327883:PQE327892 QAA327883:QAA327892 QJW327883:QJW327892 QTS327883:QTS327892 RDO327883:RDO327892 RNK327883:RNK327892 RXG327883:RXG327892 SHC327883:SHC327892 SQY327883:SQY327892 TAU327883:TAU327892 TKQ327883:TKQ327892 TUM327883:TUM327892 UEI327883:UEI327892 UOE327883:UOE327892 UYA327883:UYA327892 VHW327883:VHW327892 VRS327883:VRS327892 WBO327883:WBO327892 WLK327883:WLK327892 WVG327883:WVG327892 A393419:A393428 IU393419:IU393428 SQ393419:SQ393428 ACM393419:ACM393428 AMI393419:AMI393428 AWE393419:AWE393428 BGA393419:BGA393428 BPW393419:BPW393428 BZS393419:BZS393428 CJO393419:CJO393428 CTK393419:CTK393428 DDG393419:DDG393428 DNC393419:DNC393428 DWY393419:DWY393428 EGU393419:EGU393428 EQQ393419:EQQ393428 FAM393419:FAM393428 FKI393419:FKI393428 FUE393419:FUE393428 GEA393419:GEA393428 GNW393419:GNW393428 GXS393419:GXS393428 HHO393419:HHO393428 HRK393419:HRK393428 IBG393419:IBG393428 ILC393419:ILC393428 IUY393419:IUY393428 JEU393419:JEU393428 JOQ393419:JOQ393428 JYM393419:JYM393428 KII393419:KII393428 KSE393419:KSE393428 LCA393419:LCA393428 LLW393419:LLW393428 LVS393419:LVS393428 MFO393419:MFO393428 MPK393419:MPK393428 MZG393419:MZG393428 NJC393419:NJC393428 NSY393419:NSY393428 OCU393419:OCU393428 OMQ393419:OMQ393428 OWM393419:OWM393428 PGI393419:PGI393428 PQE393419:PQE393428 QAA393419:QAA393428 QJW393419:QJW393428 QTS393419:QTS393428 RDO393419:RDO393428 RNK393419:RNK393428 RXG393419:RXG393428 SHC393419:SHC393428 SQY393419:SQY393428 TAU393419:TAU393428 TKQ393419:TKQ393428 TUM393419:TUM393428 UEI393419:UEI393428 UOE393419:UOE393428 UYA393419:UYA393428 VHW393419:VHW393428 VRS393419:VRS393428 WBO393419:WBO393428 WLK393419:WLK393428 WVG393419:WVG393428 A458955:A458964 IU458955:IU458964 SQ458955:SQ458964 ACM458955:ACM458964 AMI458955:AMI458964 AWE458955:AWE458964 BGA458955:BGA458964 BPW458955:BPW458964 BZS458955:BZS458964 CJO458955:CJO458964 CTK458955:CTK458964 DDG458955:DDG458964 DNC458955:DNC458964 DWY458955:DWY458964 EGU458955:EGU458964 EQQ458955:EQQ458964 FAM458955:FAM458964 FKI458955:FKI458964 FUE458955:FUE458964 GEA458955:GEA458964 GNW458955:GNW458964 GXS458955:GXS458964 HHO458955:HHO458964 HRK458955:HRK458964 IBG458955:IBG458964 ILC458955:ILC458964 IUY458955:IUY458964 JEU458955:JEU458964 JOQ458955:JOQ458964 JYM458955:JYM458964 KII458955:KII458964 KSE458955:KSE458964 LCA458955:LCA458964 LLW458955:LLW458964 LVS458955:LVS458964 MFO458955:MFO458964 MPK458955:MPK458964 MZG458955:MZG458964 NJC458955:NJC458964 NSY458955:NSY458964 OCU458955:OCU458964 OMQ458955:OMQ458964 OWM458955:OWM458964 PGI458955:PGI458964 PQE458955:PQE458964 QAA458955:QAA458964 QJW458955:QJW458964 QTS458955:QTS458964 RDO458955:RDO458964 RNK458955:RNK458964 RXG458955:RXG458964 SHC458955:SHC458964 SQY458955:SQY458964 TAU458955:TAU458964 TKQ458955:TKQ458964 TUM458955:TUM458964 UEI458955:UEI458964 UOE458955:UOE458964 UYA458955:UYA458964 VHW458955:VHW458964 VRS458955:VRS458964 WBO458955:WBO458964 WLK458955:WLK458964 WVG458955:WVG458964 A524491:A524500 IU524491:IU524500 SQ524491:SQ524500 ACM524491:ACM524500 AMI524491:AMI524500 AWE524491:AWE524500 BGA524491:BGA524500 BPW524491:BPW524500 BZS524491:BZS524500 CJO524491:CJO524500 CTK524491:CTK524500 DDG524491:DDG524500 DNC524491:DNC524500 DWY524491:DWY524500 EGU524491:EGU524500 EQQ524491:EQQ524500 FAM524491:FAM524500 FKI524491:FKI524500 FUE524491:FUE524500 GEA524491:GEA524500 GNW524491:GNW524500 GXS524491:GXS524500 HHO524491:HHO524500 HRK524491:HRK524500 IBG524491:IBG524500 ILC524491:ILC524500 IUY524491:IUY524500 JEU524491:JEU524500 JOQ524491:JOQ524500 JYM524491:JYM524500 KII524491:KII524500 KSE524491:KSE524500 LCA524491:LCA524500 LLW524491:LLW524500 LVS524491:LVS524500 MFO524491:MFO524500 MPK524491:MPK524500 MZG524491:MZG524500 NJC524491:NJC524500 NSY524491:NSY524500 OCU524491:OCU524500 OMQ524491:OMQ524500 OWM524491:OWM524500 PGI524491:PGI524500 PQE524491:PQE524500 QAA524491:QAA524500 QJW524491:QJW524500 QTS524491:QTS524500 RDO524491:RDO524500 RNK524491:RNK524500 RXG524491:RXG524500 SHC524491:SHC524500 SQY524491:SQY524500 TAU524491:TAU524500 TKQ524491:TKQ524500 TUM524491:TUM524500 UEI524491:UEI524500 UOE524491:UOE524500 UYA524491:UYA524500 VHW524491:VHW524500 VRS524491:VRS524500 WBO524491:WBO524500 WLK524491:WLK524500 WVG524491:WVG524500 A590027:A590036 IU590027:IU590036 SQ590027:SQ590036 ACM590027:ACM590036 AMI590027:AMI590036 AWE590027:AWE590036 BGA590027:BGA590036 BPW590027:BPW590036 BZS590027:BZS590036 CJO590027:CJO590036 CTK590027:CTK590036 DDG590027:DDG590036 DNC590027:DNC590036 DWY590027:DWY590036 EGU590027:EGU590036 EQQ590027:EQQ590036 FAM590027:FAM590036 FKI590027:FKI590036 FUE590027:FUE590036 GEA590027:GEA590036 GNW590027:GNW590036 GXS590027:GXS590036 HHO590027:HHO590036 HRK590027:HRK590036 IBG590027:IBG590036 ILC590027:ILC590036 IUY590027:IUY590036 JEU590027:JEU590036 JOQ590027:JOQ590036 JYM590027:JYM590036 KII590027:KII590036 KSE590027:KSE590036 LCA590027:LCA590036 LLW590027:LLW590036 LVS590027:LVS590036 MFO590027:MFO590036 MPK590027:MPK590036 MZG590027:MZG590036 NJC590027:NJC590036 NSY590027:NSY590036 OCU590027:OCU590036 OMQ590027:OMQ590036 OWM590027:OWM590036 PGI590027:PGI590036 PQE590027:PQE590036 QAA590027:QAA590036 QJW590027:QJW590036 QTS590027:QTS590036 RDO590027:RDO590036 RNK590027:RNK590036 RXG590027:RXG590036 SHC590027:SHC590036 SQY590027:SQY590036 TAU590027:TAU590036 TKQ590027:TKQ590036 TUM590027:TUM590036 UEI590027:UEI590036 UOE590027:UOE590036 UYA590027:UYA590036 VHW590027:VHW590036 VRS590027:VRS590036 WBO590027:WBO590036 WLK590027:WLK590036 WVG590027:WVG590036 A655563:A655572 IU655563:IU655572 SQ655563:SQ655572 ACM655563:ACM655572 AMI655563:AMI655572 AWE655563:AWE655572 BGA655563:BGA655572 BPW655563:BPW655572 BZS655563:BZS655572 CJO655563:CJO655572 CTK655563:CTK655572 DDG655563:DDG655572 DNC655563:DNC655572 DWY655563:DWY655572 EGU655563:EGU655572 EQQ655563:EQQ655572 FAM655563:FAM655572 FKI655563:FKI655572 FUE655563:FUE655572 GEA655563:GEA655572 GNW655563:GNW655572 GXS655563:GXS655572 HHO655563:HHO655572 HRK655563:HRK655572 IBG655563:IBG655572 ILC655563:ILC655572 IUY655563:IUY655572 JEU655563:JEU655572 JOQ655563:JOQ655572 JYM655563:JYM655572 KII655563:KII655572 KSE655563:KSE655572 LCA655563:LCA655572 LLW655563:LLW655572 LVS655563:LVS655572 MFO655563:MFO655572 MPK655563:MPK655572 MZG655563:MZG655572 NJC655563:NJC655572 NSY655563:NSY655572 OCU655563:OCU655572 OMQ655563:OMQ655572 OWM655563:OWM655572 PGI655563:PGI655572 PQE655563:PQE655572 QAA655563:QAA655572 QJW655563:QJW655572 QTS655563:QTS655572 RDO655563:RDO655572 RNK655563:RNK655572 RXG655563:RXG655572 SHC655563:SHC655572 SQY655563:SQY655572 TAU655563:TAU655572 TKQ655563:TKQ655572 TUM655563:TUM655572 UEI655563:UEI655572 UOE655563:UOE655572 UYA655563:UYA655572 VHW655563:VHW655572 VRS655563:VRS655572 WBO655563:WBO655572 WLK655563:WLK655572 WVG655563:WVG655572 A721099:A721108 IU721099:IU721108 SQ721099:SQ721108 ACM721099:ACM721108 AMI721099:AMI721108 AWE721099:AWE721108 BGA721099:BGA721108 BPW721099:BPW721108 BZS721099:BZS721108 CJO721099:CJO721108 CTK721099:CTK721108 DDG721099:DDG721108 DNC721099:DNC721108 DWY721099:DWY721108 EGU721099:EGU721108 EQQ721099:EQQ721108 FAM721099:FAM721108 FKI721099:FKI721108 FUE721099:FUE721108 GEA721099:GEA721108 GNW721099:GNW721108 GXS721099:GXS721108 HHO721099:HHO721108 HRK721099:HRK721108 IBG721099:IBG721108 ILC721099:ILC721108 IUY721099:IUY721108 JEU721099:JEU721108 JOQ721099:JOQ721108 JYM721099:JYM721108 KII721099:KII721108 KSE721099:KSE721108 LCA721099:LCA721108 LLW721099:LLW721108 LVS721099:LVS721108 MFO721099:MFO721108 MPK721099:MPK721108 MZG721099:MZG721108 NJC721099:NJC721108 NSY721099:NSY721108 OCU721099:OCU721108 OMQ721099:OMQ721108 OWM721099:OWM721108 PGI721099:PGI721108 PQE721099:PQE721108 QAA721099:QAA721108 QJW721099:QJW721108 QTS721099:QTS721108 RDO721099:RDO721108 RNK721099:RNK721108 RXG721099:RXG721108 SHC721099:SHC721108 SQY721099:SQY721108 TAU721099:TAU721108 TKQ721099:TKQ721108 TUM721099:TUM721108 UEI721099:UEI721108 UOE721099:UOE721108 UYA721099:UYA721108 VHW721099:VHW721108 VRS721099:VRS721108 WBO721099:WBO721108 WLK721099:WLK721108 WVG721099:WVG721108 A786635:A786644 IU786635:IU786644 SQ786635:SQ786644 ACM786635:ACM786644 AMI786635:AMI786644 AWE786635:AWE786644 BGA786635:BGA786644 BPW786635:BPW786644 BZS786635:BZS786644 CJO786635:CJO786644 CTK786635:CTK786644 DDG786635:DDG786644 DNC786635:DNC786644 DWY786635:DWY786644 EGU786635:EGU786644 EQQ786635:EQQ786644 FAM786635:FAM786644 FKI786635:FKI786644 FUE786635:FUE786644 GEA786635:GEA786644 GNW786635:GNW786644 GXS786635:GXS786644 HHO786635:HHO786644 HRK786635:HRK786644 IBG786635:IBG786644 ILC786635:ILC786644 IUY786635:IUY786644 JEU786635:JEU786644 JOQ786635:JOQ786644 JYM786635:JYM786644 KII786635:KII786644 KSE786635:KSE786644 LCA786635:LCA786644 LLW786635:LLW786644 LVS786635:LVS786644 MFO786635:MFO786644 MPK786635:MPK786644 MZG786635:MZG786644 NJC786635:NJC786644 NSY786635:NSY786644 OCU786635:OCU786644 OMQ786635:OMQ786644 OWM786635:OWM786644 PGI786635:PGI786644 PQE786635:PQE786644 QAA786635:QAA786644 QJW786635:QJW786644 QTS786635:QTS786644 RDO786635:RDO786644 RNK786635:RNK786644 RXG786635:RXG786644 SHC786635:SHC786644 SQY786635:SQY786644 TAU786635:TAU786644 TKQ786635:TKQ786644 TUM786635:TUM786644 UEI786635:UEI786644 UOE786635:UOE786644 UYA786635:UYA786644 VHW786635:VHW786644 VRS786635:VRS786644 WBO786635:WBO786644 WLK786635:WLK786644 WVG786635:WVG786644 A852171:A852180 IU852171:IU852180 SQ852171:SQ852180 ACM852171:ACM852180 AMI852171:AMI852180 AWE852171:AWE852180 BGA852171:BGA852180 BPW852171:BPW852180 BZS852171:BZS852180 CJO852171:CJO852180 CTK852171:CTK852180 DDG852171:DDG852180 DNC852171:DNC852180 DWY852171:DWY852180 EGU852171:EGU852180 EQQ852171:EQQ852180 FAM852171:FAM852180 FKI852171:FKI852180 FUE852171:FUE852180 GEA852171:GEA852180 GNW852171:GNW852180 GXS852171:GXS852180 HHO852171:HHO852180 HRK852171:HRK852180 IBG852171:IBG852180 ILC852171:ILC852180 IUY852171:IUY852180 JEU852171:JEU852180 JOQ852171:JOQ852180 JYM852171:JYM852180 KII852171:KII852180 KSE852171:KSE852180 LCA852171:LCA852180 LLW852171:LLW852180 LVS852171:LVS852180 MFO852171:MFO852180 MPK852171:MPK852180 MZG852171:MZG852180 NJC852171:NJC852180 NSY852171:NSY852180 OCU852171:OCU852180 OMQ852171:OMQ852180 OWM852171:OWM852180 PGI852171:PGI852180 PQE852171:PQE852180 QAA852171:QAA852180 QJW852171:QJW852180 QTS852171:QTS852180 RDO852171:RDO852180 RNK852171:RNK852180 RXG852171:RXG852180 SHC852171:SHC852180 SQY852171:SQY852180 TAU852171:TAU852180 TKQ852171:TKQ852180 TUM852171:TUM852180 UEI852171:UEI852180 UOE852171:UOE852180 UYA852171:UYA852180 VHW852171:VHW852180 VRS852171:VRS852180 WBO852171:WBO852180 WLK852171:WLK852180 WVG852171:WVG852180 A917707:A917716 IU917707:IU917716 SQ917707:SQ917716 ACM917707:ACM917716 AMI917707:AMI917716 AWE917707:AWE917716 BGA917707:BGA917716 BPW917707:BPW917716 BZS917707:BZS917716 CJO917707:CJO917716 CTK917707:CTK917716 DDG917707:DDG917716 DNC917707:DNC917716 DWY917707:DWY917716 EGU917707:EGU917716 EQQ917707:EQQ917716 FAM917707:FAM917716 FKI917707:FKI917716 FUE917707:FUE917716 GEA917707:GEA917716 GNW917707:GNW917716 GXS917707:GXS917716 HHO917707:HHO917716 HRK917707:HRK917716 IBG917707:IBG917716 ILC917707:ILC917716 IUY917707:IUY917716 JEU917707:JEU917716 JOQ917707:JOQ917716 JYM917707:JYM917716 KII917707:KII917716 KSE917707:KSE917716 LCA917707:LCA917716 LLW917707:LLW917716 LVS917707:LVS917716 MFO917707:MFO917716 MPK917707:MPK917716 MZG917707:MZG917716 NJC917707:NJC917716 NSY917707:NSY917716 OCU917707:OCU917716 OMQ917707:OMQ917716 OWM917707:OWM917716 PGI917707:PGI917716 PQE917707:PQE917716 QAA917707:QAA917716 QJW917707:QJW917716 QTS917707:QTS917716 RDO917707:RDO917716 RNK917707:RNK917716 RXG917707:RXG917716 SHC917707:SHC917716 SQY917707:SQY917716 TAU917707:TAU917716 TKQ917707:TKQ917716 TUM917707:TUM917716 UEI917707:UEI917716 UOE917707:UOE917716 UYA917707:UYA917716 VHW917707:VHW917716 VRS917707:VRS917716 WBO917707:WBO917716 WLK917707:WLK917716 WVG917707:WVG917716 A983243:A983252 IU983243:IU983252 SQ983243:SQ983252 ACM983243:ACM983252 AMI983243:AMI983252 AWE983243:AWE983252 BGA983243:BGA983252 BPW983243:BPW983252 BZS983243:BZS983252 CJO983243:CJO983252 CTK983243:CTK983252 DDG983243:DDG983252 DNC983243:DNC983252 DWY983243:DWY983252 EGU983243:EGU983252 EQQ983243:EQQ983252 FAM983243:FAM983252 FKI983243:FKI983252 FUE983243:FUE983252 GEA983243:GEA983252 GNW983243:GNW983252 GXS983243:GXS983252 HHO983243:HHO983252 HRK983243:HRK983252 IBG983243:IBG983252 ILC983243:ILC983252 IUY983243:IUY983252 JEU983243:JEU983252 JOQ983243:JOQ983252 JYM983243:JYM983252 KII983243:KII983252 KSE983243:KSE983252 LCA983243:LCA983252 LLW983243:LLW983252 LVS983243:LVS983252 MFO983243:MFO983252 MPK983243:MPK983252 MZG983243:MZG983252 NJC983243:NJC983252 NSY983243:NSY983252 OCU983243:OCU983252 OMQ983243:OMQ983252 OWM983243:OWM983252 PGI983243:PGI983252 PQE983243:PQE983252 QAA983243:QAA983252 QJW983243:QJW983252 QTS983243:QTS983252 RDO983243:RDO983252 RNK983243:RNK983252 RXG983243:RXG983252 SHC983243:SHC983252 SQY983243:SQY983252 TAU983243:TAU983252 TKQ983243:TKQ983252 TUM983243:TUM983252 UEI983243:UEI983252 UOE983243:UOE983252 UYA983243:UYA983252 VHW983243:VHW983252 VRS983243:VRS983252 WBO983243:WBO983252 WLK983243:WLK983252 WVG983243:WVG983252 A65756:A65757 IU65756:IU65757 SQ65756:SQ65757 ACM65756:ACM65757 AMI65756:AMI65757 AWE65756:AWE65757 BGA65756:BGA65757 BPW65756:BPW65757 BZS65756:BZS65757 CJO65756:CJO65757 CTK65756:CTK65757 DDG65756:DDG65757 DNC65756:DNC65757 DWY65756:DWY65757 EGU65756:EGU65757 EQQ65756:EQQ65757 FAM65756:FAM65757 FKI65756:FKI65757 FUE65756:FUE65757 GEA65756:GEA65757 GNW65756:GNW65757 GXS65756:GXS65757 HHO65756:HHO65757 HRK65756:HRK65757 IBG65756:IBG65757 ILC65756:ILC65757 IUY65756:IUY65757 JEU65756:JEU65757 JOQ65756:JOQ65757 JYM65756:JYM65757 KII65756:KII65757 KSE65756:KSE65757 LCA65756:LCA65757 LLW65756:LLW65757 LVS65756:LVS65757 MFO65756:MFO65757 MPK65756:MPK65757 MZG65756:MZG65757 NJC65756:NJC65757 NSY65756:NSY65757 OCU65756:OCU65757 OMQ65756:OMQ65757 OWM65756:OWM65757 PGI65756:PGI65757 PQE65756:PQE65757 QAA65756:QAA65757 QJW65756:QJW65757 QTS65756:QTS65757 RDO65756:RDO65757 RNK65756:RNK65757 RXG65756:RXG65757 SHC65756:SHC65757 SQY65756:SQY65757 TAU65756:TAU65757 TKQ65756:TKQ65757 TUM65756:TUM65757 UEI65756:UEI65757 UOE65756:UOE65757 UYA65756:UYA65757 VHW65756:VHW65757 VRS65756:VRS65757 WBO65756:WBO65757 WLK65756:WLK65757 WVG65756:WVG65757 A131292:A131293 IU131292:IU131293 SQ131292:SQ131293 ACM131292:ACM131293 AMI131292:AMI131293 AWE131292:AWE131293 BGA131292:BGA131293 BPW131292:BPW131293 BZS131292:BZS131293 CJO131292:CJO131293 CTK131292:CTK131293 DDG131292:DDG131293 DNC131292:DNC131293 DWY131292:DWY131293 EGU131292:EGU131293 EQQ131292:EQQ131293 FAM131292:FAM131293 FKI131292:FKI131293 FUE131292:FUE131293 GEA131292:GEA131293 GNW131292:GNW131293 GXS131292:GXS131293 HHO131292:HHO131293 HRK131292:HRK131293 IBG131292:IBG131293 ILC131292:ILC131293 IUY131292:IUY131293 JEU131292:JEU131293 JOQ131292:JOQ131293 JYM131292:JYM131293 KII131292:KII131293 KSE131292:KSE131293 LCA131292:LCA131293 LLW131292:LLW131293 LVS131292:LVS131293 MFO131292:MFO131293 MPK131292:MPK131293 MZG131292:MZG131293 NJC131292:NJC131293 NSY131292:NSY131293 OCU131292:OCU131293 OMQ131292:OMQ131293 OWM131292:OWM131293 PGI131292:PGI131293 PQE131292:PQE131293 QAA131292:QAA131293 QJW131292:QJW131293 QTS131292:QTS131293 RDO131292:RDO131293 RNK131292:RNK131293 RXG131292:RXG131293 SHC131292:SHC131293 SQY131292:SQY131293 TAU131292:TAU131293 TKQ131292:TKQ131293 TUM131292:TUM131293 UEI131292:UEI131293 UOE131292:UOE131293 UYA131292:UYA131293 VHW131292:VHW131293 VRS131292:VRS131293 WBO131292:WBO131293 WLK131292:WLK131293 WVG131292:WVG131293 A196828:A196829 IU196828:IU196829 SQ196828:SQ196829 ACM196828:ACM196829 AMI196828:AMI196829 AWE196828:AWE196829 BGA196828:BGA196829 BPW196828:BPW196829 BZS196828:BZS196829 CJO196828:CJO196829 CTK196828:CTK196829 DDG196828:DDG196829 DNC196828:DNC196829 DWY196828:DWY196829 EGU196828:EGU196829 EQQ196828:EQQ196829 FAM196828:FAM196829 FKI196828:FKI196829 FUE196828:FUE196829 GEA196828:GEA196829 GNW196828:GNW196829 GXS196828:GXS196829 HHO196828:HHO196829 HRK196828:HRK196829 IBG196828:IBG196829 ILC196828:ILC196829 IUY196828:IUY196829 JEU196828:JEU196829 JOQ196828:JOQ196829 JYM196828:JYM196829 KII196828:KII196829 KSE196828:KSE196829 LCA196828:LCA196829 LLW196828:LLW196829 LVS196828:LVS196829 MFO196828:MFO196829 MPK196828:MPK196829 MZG196828:MZG196829 NJC196828:NJC196829 NSY196828:NSY196829 OCU196828:OCU196829 OMQ196828:OMQ196829 OWM196828:OWM196829 PGI196828:PGI196829 PQE196828:PQE196829 QAA196828:QAA196829 QJW196828:QJW196829 QTS196828:QTS196829 RDO196828:RDO196829 RNK196828:RNK196829 RXG196828:RXG196829 SHC196828:SHC196829 SQY196828:SQY196829 TAU196828:TAU196829 TKQ196828:TKQ196829 TUM196828:TUM196829 UEI196828:UEI196829 UOE196828:UOE196829 UYA196828:UYA196829 VHW196828:VHW196829 VRS196828:VRS196829 WBO196828:WBO196829 WLK196828:WLK196829 WVG196828:WVG196829 A262364:A262365 IU262364:IU262365 SQ262364:SQ262365 ACM262364:ACM262365 AMI262364:AMI262365 AWE262364:AWE262365 BGA262364:BGA262365 BPW262364:BPW262365 BZS262364:BZS262365 CJO262364:CJO262365 CTK262364:CTK262365 DDG262364:DDG262365 DNC262364:DNC262365 DWY262364:DWY262365 EGU262364:EGU262365 EQQ262364:EQQ262365 FAM262364:FAM262365 FKI262364:FKI262365 FUE262364:FUE262365 GEA262364:GEA262365 GNW262364:GNW262365 GXS262364:GXS262365 HHO262364:HHO262365 HRK262364:HRK262365 IBG262364:IBG262365 ILC262364:ILC262365 IUY262364:IUY262365 JEU262364:JEU262365 JOQ262364:JOQ262365 JYM262364:JYM262365 KII262364:KII262365 KSE262364:KSE262365 LCA262364:LCA262365 LLW262364:LLW262365 LVS262364:LVS262365 MFO262364:MFO262365 MPK262364:MPK262365 MZG262364:MZG262365 NJC262364:NJC262365 NSY262364:NSY262365 OCU262364:OCU262365 OMQ262364:OMQ262365 OWM262364:OWM262365 PGI262364:PGI262365 PQE262364:PQE262365 QAA262364:QAA262365 QJW262364:QJW262365 QTS262364:QTS262365 RDO262364:RDO262365 RNK262364:RNK262365 RXG262364:RXG262365 SHC262364:SHC262365 SQY262364:SQY262365 TAU262364:TAU262365 TKQ262364:TKQ262365 TUM262364:TUM262365 UEI262364:UEI262365 UOE262364:UOE262365 UYA262364:UYA262365 VHW262364:VHW262365 VRS262364:VRS262365 WBO262364:WBO262365 WLK262364:WLK262365 WVG262364:WVG262365 A327900:A327901 IU327900:IU327901 SQ327900:SQ327901 ACM327900:ACM327901 AMI327900:AMI327901 AWE327900:AWE327901 BGA327900:BGA327901 BPW327900:BPW327901 BZS327900:BZS327901 CJO327900:CJO327901 CTK327900:CTK327901 DDG327900:DDG327901 DNC327900:DNC327901 DWY327900:DWY327901 EGU327900:EGU327901 EQQ327900:EQQ327901 FAM327900:FAM327901 FKI327900:FKI327901 FUE327900:FUE327901 GEA327900:GEA327901 GNW327900:GNW327901 GXS327900:GXS327901 HHO327900:HHO327901 HRK327900:HRK327901 IBG327900:IBG327901 ILC327900:ILC327901 IUY327900:IUY327901 JEU327900:JEU327901 JOQ327900:JOQ327901 JYM327900:JYM327901 KII327900:KII327901 KSE327900:KSE327901 LCA327900:LCA327901 LLW327900:LLW327901 LVS327900:LVS327901 MFO327900:MFO327901 MPK327900:MPK327901 MZG327900:MZG327901 NJC327900:NJC327901 NSY327900:NSY327901 OCU327900:OCU327901 OMQ327900:OMQ327901 OWM327900:OWM327901 PGI327900:PGI327901 PQE327900:PQE327901 QAA327900:QAA327901 QJW327900:QJW327901 QTS327900:QTS327901 RDO327900:RDO327901 RNK327900:RNK327901 RXG327900:RXG327901 SHC327900:SHC327901 SQY327900:SQY327901 TAU327900:TAU327901 TKQ327900:TKQ327901 TUM327900:TUM327901 UEI327900:UEI327901 UOE327900:UOE327901 UYA327900:UYA327901 VHW327900:VHW327901 VRS327900:VRS327901 WBO327900:WBO327901 WLK327900:WLK327901 WVG327900:WVG327901 A393436:A393437 IU393436:IU393437 SQ393436:SQ393437 ACM393436:ACM393437 AMI393436:AMI393437 AWE393436:AWE393437 BGA393436:BGA393437 BPW393436:BPW393437 BZS393436:BZS393437 CJO393436:CJO393437 CTK393436:CTK393437 DDG393436:DDG393437 DNC393436:DNC393437 DWY393436:DWY393437 EGU393436:EGU393437 EQQ393436:EQQ393437 FAM393436:FAM393437 FKI393436:FKI393437 FUE393436:FUE393437 GEA393436:GEA393437 GNW393436:GNW393437 GXS393436:GXS393437 HHO393436:HHO393437 HRK393436:HRK393437 IBG393436:IBG393437 ILC393436:ILC393437 IUY393436:IUY393437 JEU393436:JEU393437 JOQ393436:JOQ393437 JYM393436:JYM393437 KII393436:KII393437 KSE393436:KSE393437 LCA393436:LCA393437 LLW393436:LLW393437 LVS393436:LVS393437 MFO393436:MFO393437 MPK393436:MPK393437 MZG393436:MZG393437 NJC393436:NJC393437 NSY393436:NSY393437 OCU393436:OCU393437 OMQ393436:OMQ393437 OWM393436:OWM393437 PGI393436:PGI393437 PQE393436:PQE393437 QAA393436:QAA393437 QJW393436:QJW393437 QTS393436:QTS393437 RDO393436:RDO393437 RNK393436:RNK393437 RXG393436:RXG393437 SHC393436:SHC393437 SQY393436:SQY393437 TAU393436:TAU393437 TKQ393436:TKQ393437 TUM393436:TUM393437 UEI393436:UEI393437 UOE393436:UOE393437 UYA393436:UYA393437 VHW393436:VHW393437 VRS393436:VRS393437 WBO393436:WBO393437 WLK393436:WLK393437 WVG393436:WVG393437 A458972:A458973 IU458972:IU458973 SQ458972:SQ458973 ACM458972:ACM458973 AMI458972:AMI458973 AWE458972:AWE458973 BGA458972:BGA458973 BPW458972:BPW458973 BZS458972:BZS458973 CJO458972:CJO458973 CTK458972:CTK458973 DDG458972:DDG458973 DNC458972:DNC458973 DWY458972:DWY458973 EGU458972:EGU458973 EQQ458972:EQQ458973 FAM458972:FAM458973 FKI458972:FKI458973 FUE458972:FUE458973 GEA458972:GEA458973 GNW458972:GNW458973 GXS458972:GXS458973 HHO458972:HHO458973 HRK458972:HRK458973 IBG458972:IBG458973 ILC458972:ILC458973 IUY458972:IUY458973 JEU458972:JEU458973 JOQ458972:JOQ458973 JYM458972:JYM458973 KII458972:KII458973 KSE458972:KSE458973 LCA458972:LCA458973 LLW458972:LLW458973 LVS458972:LVS458973 MFO458972:MFO458973 MPK458972:MPK458973 MZG458972:MZG458973 NJC458972:NJC458973 NSY458972:NSY458973 OCU458972:OCU458973 OMQ458972:OMQ458973 OWM458972:OWM458973 PGI458972:PGI458973 PQE458972:PQE458973 QAA458972:QAA458973 QJW458972:QJW458973 QTS458972:QTS458973 RDO458972:RDO458973 RNK458972:RNK458973 RXG458972:RXG458973 SHC458972:SHC458973 SQY458972:SQY458973 TAU458972:TAU458973 TKQ458972:TKQ458973 TUM458972:TUM458973 UEI458972:UEI458973 UOE458972:UOE458973 UYA458972:UYA458973 VHW458972:VHW458973 VRS458972:VRS458973 WBO458972:WBO458973 WLK458972:WLK458973 WVG458972:WVG458973 A524508:A524509 IU524508:IU524509 SQ524508:SQ524509 ACM524508:ACM524509 AMI524508:AMI524509 AWE524508:AWE524509 BGA524508:BGA524509 BPW524508:BPW524509 BZS524508:BZS524509 CJO524508:CJO524509 CTK524508:CTK524509 DDG524508:DDG524509 DNC524508:DNC524509 DWY524508:DWY524509 EGU524508:EGU524509 EQQ524508:EQQ524509 FAM524508:FAM524509 FKI524508:FKI524509 FUE524508:FUE524509 GEA524508:GEA524509 GNW524508:GNW524509 GXS524508:GXS524509 HHO524508:HHO524509 HRK524508:HRK524509 IBG524508:IBG524509 ILC524508:ILC524509 IUY524508:IUY524509 JEU524508:JEU524509 JOQ524508:JOQ524509 JYM524508:JYM524509 KII524508:KII524509 KSE524508:KSE524509 LCA524508:LCA524509 LLW524508:LLW524509 LVS524508:LVS524509 MFO524508:MFO524509 MPK524508:MPK524509 MZG524508:MZG524509 NJC524508:NJC524509 NSY524508:NSY524509 OCU524508:OCU524509 OMQ524508:OMQ524509 OWM524508:OWM524509 PGI524508:PGI524509 PQE524508:PQE524509 QAA524508:QAA524509 QJW524508:QJW524509 QTS524508:QTS524509 RDO524508:RDO524509 RNK524508:RNK524509 RXG524508:RXG524509 SHC524508:SHC524509 SQY524508:SQY524509 TAU524508:TAU524509 TKQ524508:TKQ524509 TUM524508:TUM524509 UEI524508:UEI524509 UOE524508:UOE524509 UYA524508:UYA524509 VHW524508:VHW524509 VRS524508:VRS524509 WBO524508:WBO524509 WLK524508:WLK524509 WVG524508:WVG524509 A590044:A590045 IU590044:IU590045 SQ590044:SQ590045 ACM590044:ACM590045 AMI590044:AMI590045 AWE590044:AWE590045 BGA590044:BGA590045 BPW590044:BPW590045 BZS590044:BZS590045 CJO590044:CJO590045 CTK590044:CTK590045 DDG590044:DDG590045 DNC590044:DNC590045 DWY590044:DWY590045 EGU590044:EGU590045 EQQ590044:EQQ590045 FAM590044:FAM590045 FKI590044:FKI590045 FUE590044:FUE590045 GEA590044:GEA590045 GNW590044:GNW590045 GXS590044:GXS590045 HHO590044:HHO590045 HRK590044:HRK590045 IBG590044:IBG590045 ILC590044:ILC590045 IUY590044:IUY590045 JEU590044:JEU590045 JOQ590044:JOQ590045 JYM590044:JYM590045 KII590044:KII590045 KSE590044:KSE590045 LCA590044:LCA590045 LLW590044:LLW590045 LVS590044:LVS590045 MFO590044:MFO590045 MPK590044:MPK590045 MZG590044:MZG590045 NJC590044:NJC590045 NSY590044:NSY590045 OCU590044:OCU590045 OMQ590044:OMQ590045 OWM590044:OWM590045 PGI590044:PGI590045 PQE590044:PQE590045 QAA590044:QAA590045 QJW590044:QJW590045 QTS590044:QTS590045 RDO590044:RDO590045 RNK590044:RNK590045 RXG590044:RXG590045 SHC590044:SHC590045 SQY590044:SQY590045 TAU590044:TAU590045 TKQ590044:TKQ590045 TUM590044:TUM590045 UEI590044:UEI590045 UOE590044:UOE590045 UYA590044:UYA590045 VHW590044:VHW590045 VRS590044:VRS590045 WBO590044:WBO590045 WLK590044:WLK590045 WVG590044:WVG590045 A655580:A655581 IU655580:IU655581 SQ655580:SQ655581 ACM655580:ACM655581 AMI655580:AMI655581 AWE655580:AWE655581 BGA655580:BGA655581 BPW655580:BPW655581 BZS655580:BZS655581 CJO655580:CJO655581 CTK655580:CTK655581 DDG655580:DDG655581 DNC655580:DNC655581 DWY655580:DWY655581 EGU655580:EGU655581 EQQ655580:EQQ655581 FAM655580:FAM655581 FKI655580:FKI655581 FUE655580:FUE655581 GEA655580:GEA655581 GNW655580:GNW655581 GXS655580:GXS655581 HHO655580:HHO655581 HRK655580:HRK655581 IBG655580:IBG655581 ILC655580:ILC655581 IUY655580:IUY655581 JEU655580:JEU655581 JOQ655580:JOQ655581 JYM655580:JYM655581 KII655580:KII655581 KSE655580:KSE655581 LCA655580:LCA655581 LLW655580:LLW655581 LVS655580:LVS655581 MFO655580:MFO655581 MPK655580:MPK655581 MZG655580:MZG655581 NJC655580:NJC655581 NSY655580:NSY655581 OCU655580:OCU655581 OMQ655580:OMQ655581 OWM655580:OWM655581 PGI655580:PGI655581 PQE655580:PQE655581 QAA655580:QAA655581 QJW655580:QJW655581 QTS655580:QTS655581 RDO655580:RDO655581 RNK655580:RNK655581 RXG655580:RXG655581 SHC655580:SHC655581 SQY655580:SQY655581 TAU655580:TAU655581 TKQ655580:TKQ655581 TUM655580:TUM655581 UEI655580:UEI655581 UOE655580:UOE655581 UYA655580:UYA655581 VHW655580:VHW655581 VRS655580:VRS655581 WBO655580:WBO655581 WLK655580:WLK655581 WVG655580:WVG655581 A721116:A721117 IU721116:IU721117 SQ721116:SQ721117 ACM721116:ACM721117 AMI721116:AMI721117 AWE721116:AWE721117 BGA721116:BGA721117 BPW721116:BPW721117 BZS721116:BZS721117 CJO721116:CJO721117 CTK721116:CTK721117 DDG721116:DDG721117 DNC721116:DNC721117 DWY721116:DWY721117 EGU721116:EGU721117 EQQ721116:EQQ721117 FAM721116:FAM721117 FKI721116:FKI721117 FUE721116:FUE721117 GEA721116:GEA721117 GNW721116:GNW721117 GXS721116:GXS721117 HHO721116:HHO721117 HRK721116:HRK721117 IBG721116:IBG721117 ILC721116:ILC721117 IUY721116:IUY721117 JEU721116:JEU721117 JOQ721116:JOQ721117 JYM721116:JYM721117 KII721116:KII721117 KSE721116:KSE721117 LCA721116:LCA721117 LLW721116:LLW721117 LVS721116:LVS721117 MFO721116:MFO721117 MPK721116:MPK721117 MZG721116:MZG721117 NJC721116:NJC721117 NSY721116:NSY721117 OCU721116:OCU721117 OMQ721116:OMQ721117 OWM721116:OWM721117 PGI721116:PGI721117 PQE721116:PQE721117 QAA721116:QAA721117 QJW721116:QJW721117 QTS721116:QTS721117 RDO721116:RDO721117 RNK721116:RNK721117 RXG721116:RXG721117 SHC721116:SHC721117 SQY721116:SQY721117 TAU721116:TAU721117 TKQ721116:TKQ721117 TUM721116:TUM721117 UEI721116:UEI721117 UOE721116:UOE721117 UYA721116:UYA721117 VHW721116:VHW721117 VRS721116:VRS721117 WBO721116:WBO721117 WLK721116:WLK721117 WVG721116:WVG721117 A786652:A786653 IU786652:IU786653 SQ786652:SQ786653 ACM786652:ACM786653 AMI786652:AMI786653 AWE786652:AWE786653 BGA786652:BGA786653 BPW786652:BPW786653 BZS786652:BZS786653 CJO786652:CJO786653 CTK786652:CTK786653 DDG786652:DDG786653 DNC786652:DNC786653 DWY786652:DWY786653 EGU786652:EGU786653 EQQ786652:EQQ786653 FAM786652:FAM786653 FKI786652:FKI786653 FUE786652:FUE786653 GEA786652:GEA786653 GNW786652:GNW786653 GXS786652:GXS786653 HHO786652:HHO786653 HRK786652:HRK786653 IBG786652:IBG786653 ILC786652:ILC786653 IUY786652:IUY786653 JEU786652:JEU786653 JOQ786652:JOQ786653 JYM786652:JYM786653 KII786652:KII786653 KSE786652:KSE786653 LCA786652:LCA786653 LLW786652:LLW786653 LVS786652:LVS786653 MFO786652:MFO786653 MPK786652:MPK786653 MZG786652:MZG786653 NJC786652:NJC786653 NSY786652:NSY786653 OCU786652:OCU786653 OMQ786652:OMQ786653 OWM786652:OWM786653 PGI786652:PGI786653 PQE786652:PQE786653 QAA786652:QAA786653 QJW786652:QJW786653 QTS786652:QTS786653 RDO786652:RDO786653 RNK786652:RNK786653 RXG786652:RXG786653 SHC786652:SHC786653 SQY786652:SQY786653 TAU786652:TAU786653 TKQ786652:TKQ786653 TUM786652:TUM786653 UEI786652:UEI786653 UOE786652:UOE786653 UYA786652:UYA786653 VHW786652:VHW786653 VRS786652:VRS786653 WBO786652:WBO786653 WLK786652:WLK786653 WVG786652:WVG786653 A852188:A852189 IU852188:IU852189 SQ852188:SQ852189 ACM852188:ACM852189 AMI852188:AMI852189 AWE852188:AWE852189 BGA852188:BGA852189 BPW852188:BPW852189 BZS852188:BZS852189 CJO852188:CJO852189 CTK852188:CTK852189 DDG852188:DDG852189 DNC852188:DNC852189 DWY852188:DWY852189 EGU852188:EGU852189 EQQ852188:EQQ852189 FAM852188:FAM852189 FKI852188:FKI852189 FUE852188:FUE852189 GEA852188:GEA852189 GNW852188:GNW852189 GXS852188:GXS852189 HHO852188:HHO852189 HRK852188:HRK852189 IBG852188:IBG852189 ILC852188:ILC852189 IUY852188:IUY852189 JEU852188:JEU852189 JOQ852188:JOQ852189 JYM852188:JYM852189 KII852188:KII852189 KSE852188:KSE852189 LCA852188:LCA852189 LLW852188:LLW852189 LVS852188:LVS852189 MFO852188:MFO852189 MPK852188:MPK852189 MZG852188:MZG852189 NJC852188:NJC852189 NSY852188:NSY852189 OCU852188:OCU852189 OMQ852188:OMQ852189 OWM852188:OWM852189 PGI852188:PGI852189 PQE852188:PQE852189 QAA852188:QAA852189 QJW852188:QJW852189 QTS852188:QTS852189 RDO852188:RDO852189 RNK852188:RNK852189 RXG852188:RXG852189 SHC852188:SHC852189 SQY852188:SQY852189 TAU852188:TAU852189 TKQ852188:TKQ852189 TUM852188:TUM852189 UEI852188:UEI852189 UOE852188:UOE852189 UYA852188:UYA852189 VHW852188:VHW852189 VRS852188:VRS852189 WBO852188:WBO852189 WLK852188:WLK852189 WVG852188:WVG852189 A917724:A917725 IU917724:IU917725 SQ917724:SQ917725 ACM917724:ACM917725 AMI917724:AMI917725 AWE917724:AWE917725 BGA917724:BGA917725 BPW917724:BPW917725 BZS917724:BZS917725 CJO917724:CJO917725 CTK917724:CTK917725 DDG917724:DDG917725 DNC917724:DNC917725 DWY917724:DWY917725 EGU917724:EGU917725 EQQ917724:EQQ917725 FAM917724:FAM917725 FKI917724:FKI917725 FUE917724:FUE917725 GEA917724:GEA917725 GNW917724:GNW917725 GXS917724:GXS917725 HHO917724:HHO917725 HRK917724:HRK917725 IBG917724:IBG917725 ILC917724:ILC917725 IUY917724:IUY917725 JEU917724:JEU917725 JOQ917724:JOQ917725 JYM917724:JYM917725 KII917724:KII917725 KSE917724:KSE917725 LCA917724:LCA917725 LLW917724:LLW917725 LVS917724:LVS917725 MFO917724:MFO917725 MPK917724:MPK917725 MZG917724:MZG917725 NJC917724:NJC917725 NSY917724:NSY917725 OCU917724:OCU917725 OMQ917724:OMQ917725 OWM917724:OWM917725 PGI917724:PGI917725 PQE917724:PQE917725 QAA917724:QAA917725 QJW917724:QJW917725 QTS917724:QTS917725 RDO917724:RDO917725 RNK917724:RNK917725 RXG917724:RXG917725 SHC917724:SHC917725 SQY917724:SQY917725 TAU917724:TAU917725 TKQ917724:TKQ917725 TUM917724:TUM917725 UEI917724:UEI917725 UOE917724:UOE917725 UYA917724:UYA917725 VHW917724:VHW917725 VRS917724:VRS917725 WBO917724:WBO917725 WLK917724:WLK917725 WVG917724:WVG917725 A983260:A983261 IU983260:IU983261 SQ983260:SQ983261 ACM983260:ACM983261 AMI983260:AMI983261 AWE983260:AWE983261 BGA983260:BGA983261 BPW983260:BPW983261 BZS983260:BZS983261 CJO983260:CJO983261 CTK983260:CTK983261 DDG983260:DDG983261 DNC983260:DNC983261 DWY983260:DWY983261 EGU983260:EGU983261 EQQ983260:EQQ983261 FAM983260:FAM983261 FKI983260:FKI983261 FUE983260:FUE983261 GEA983260:GEA983261 GNW983260:GNW983261 GXS983260:GXS983261 HHO983260:HHO983261 HRK983260:HRK983261 IBG983260:IBG983261 ILC983260:ILC983261 IUY983260:IUY983261 JEU983260:JEU983261 JOQ983260:JOQ983261 JYM983260:JYM983261 KII983260:KII983261 KSE983260:KSE983261 LCA983260:LCA983261 LLW983260:LLW983261 LVS983260:LVS983261 MFO983260:MFO983261 MPK983260:MPK983261 MZG983260:MZG983261 NJC983260:NJC983261 NSY983260:NSY983261 OCU983260:OCU983261 OMQ983260:OMQ983261 OWM983260:OWM983261 PGI983260:PGI983261 PQE983260:PQE983261 QAA983260:QAA983261 QJW983260:QJW983261 QTS983260:QTS983261 RDO983260:RDO983261 RNK983260:RNK983261 RXG983260:RXG983261 SHC983260:SHC983261 SQY983260:SQY983261 TAU983260:TAU983261 TKQ983260:TKQ983261 TUM983260:TUM983261 UEI983260:UEI983261 UOE983260:UOE983261 UYA983260:UYA983261 VHW983260:VHW983261 VRS983260:VRS983261 WBO983260:WBO983261 WLK983260:WLK983261 WVG983260:WVG983261 A282:A284 IU282:IU284 SQ282:SQ284 ACM282:ACM284 AMI282:AMI284 AWE282:AWE284 BGA282:BGA284 BPW282:BPW284 BZS282:BZS284 CJO282:CJO284 CTK282:CTK284 DDG282:DDG284 DNC282:DNC284 DWY282:DWY284 EGU282:EGU284 EQQ282:EQQ284 FAM282:FAM284 FKI282:FKI284 FUE282:FUE284 GEA282:GEA284 GNW282:GNW284 GXS282:GXS284 HHO282:HHO284 HRK282:HRK284 IBG282:IBG284 ILC282:ILC284 IUY282:IUY284 JEU282:JEU284 JOQ282:JOQ284 JYM282:JYM284 KII282:KII284 KSE282:KSE284 LCA282:LCA284 LLW282:LLW284 LVS282:LVS284 MFO282:MFO284 MPK282:MPK284 MZG282:MZG284 NJC282:NJC284 NSY282:NSY284 OCU282:OCU284 OMQ282:OMQ284 OWM282:OWM284 PGI282:PGI284 PQE282:PQE284 QAA282:QAA284 QJW282:QJW284 QTS282:QTS284 RDO282:RDO284 RNK282:RNK284 RXG282:RXG284 SHC282:SHC284 SQY282:SQY284 TAU282:TAU284 TKQ282:TKQ284 TUM282:TUM284 UEI282:UEI284 UOE282:UOE284 UYA282:UYA284 VHW282:VHW284 VRS282:VRS284 WBO282:WBO284 WLK282:WLK284 WVG282:WVG284 A65751:A65753 IU65751:IU65753 SQ65751:SQ65753 ACM65751:ACM65753 AMI65751:AMI65753 AWE65751:AWE65753 BGA65751:BGA65753 BPW65751:BPW65753 BZS65751:BZS65753 CJO65751:CJO65753 CTK65751:CTK65753 DDG65751:DDG65753 DNC65751:DNC65753 DWY65751:DWY65753 EGU65751:EGU65753 EQQ65751:EQQ65753 FAM65751:FAM65753 FKI65751:FKI65753 FUE65751:FUE65753 GEA65751:GEA65753 GNW65751:GNW65753 GXS65751:GXS65753 HHO65751:HHO65753 HRK65751:HRK65753 IBG65751:IBG65753 ILC65751:ILC65753 IUY65751:IUY65753 JEU65751:JEU65753 JOQ65751:JOQ65753 JYM65751:JYM65753 KII65751:KII65753 KSE65751:KSE65753 LCA65751:LCA65753 LLW65751:LLW65753 LVS65751:LVS65753 MFO65751:MFO65753 MPK65751:MPK65753 MZG65751:MZG65753 NJC65751:NJC65753 NSY65751:NSY65753 OCU65751:OCU65753 OMQ65751:OMQ65753 OWM65751:OWM65753 PGI65751:PGI65753 PQE65751:PQE65753 QAA65751:QAA65753 QJW65751:QJW65753 QTS65751:QTS65753 RDO65751:RDO65753 RNK65751:RNK65753 RXG65751:RXG65753 SHC65751:SHC65753 SQY65751:SQY65753 TAU65751:TAU65753 TKQ65751:TKQ65753 TUM65751:TUM65753 UEI65751:UEI65753 UOE65751:UOE65753 UYA65751:UYA65753 VHW65751:VHW65753 VRS65751:VRS65753 WBO65751:WBO65753 WLK65751:WLK65753 WVG65751:WVG65753 A131287:A131289 IU131287:IU131289 SQ131287:SQ131289 ACM131287:ACM131289 AMI131287:AMI131289 AWE131287:AWE131289 BGA131287:BGA131289 BPW131287:BPW131289 BZS131287:BZS131289 CJO131287:CJO131289 CTK131287:CTK131289 DDG131287:DDG131289 DNC131287:DNC131289 DWY131287:DWY131289 EGU131287:EGU131289 EQQ131287:EQQ131289 FAM131287:FAM131289 FKI131287:FKI131289 FUE131287:FUE131289 GEA131287:GEA131289 GNW131287:GNW131289 GXS131287:GXS131289 HHO131287:HHO131289 HRK131287:HRK131289 IBG131287:IBG131289 ILC131287:ILC131289 IUY131287:IUY131289 JEU131287:JEU131289 JOQ131287:JOQ131289 JYM131287:JYM131289 KII131287:KII131289 KSE131287:KSE131289 LCA131287:LCA131289 LLW131287:LLW131289 LVS131287:LVS131289 MFO131287:MFO131289 MPK131287:MPK131289 MZG131287:MZG131289 NJC131287:NJC131289 NSY131287:NSY131289 OCU131287:OCU131289 OMQ131287:OMQ131289 OWM131287:OWM131289 PGI131287:PGI131289 PQE131287:PQE131289 QAA131287:QAA131289 QJW131287:QJW131289 QTS131287:QTS131289 RDO131287:RDO131289 RNK131287:RNK131289 RXG131287:RXG131289 SHC131287:SHC131289 SQY131287:SQY131289 TAU131287:TAU131289 TKQ131287:TKQ131289 TUM131287:TUM131289 UEI131287:UEI131289 UOE131287:UOE131289 UYA131287:UYA131289 VHW131287:VHW131289 VRS131287:VRS131289 WBO131287:WBO131289 WLK131287:WLK131289 WVG131287:WVG131289 A196823:A196825 IU196823:IU196825 SQ196823:SQ196825 ACM196823:ACM196825 AMI196823:AMI196825 AWE196823:AWE196825 BGA196823:BGA196825 BPW196823:BPW196825 BZS196823:BZS196825 CJO196823:CJO196825 CTK196823:CTK196825 DDG196823:DDG196825 DNC196823:DNC196825 DWY196823:DWY196825 EGU196823:EGU196825 EQQ196823:EQQ196825 FAM196823:FAM196825 FKI196823:FKI196825 FUE196823:FUE196825 GEA196823:GEA196825 GNW196823:GNW196825 GXS196823:GXS196825 HHO196823:HHO196825 HRK196823:HRK196825 IBG196823:IBG196825 ILC196823:ILC196825 IUY196823:IUY196825 JEU196823:JEU196825 JOQ196823:JOQ196825 JYM196823:JYM196825 KII196823:KII196825 KSE196823:KSE196825 LCA196823:LCA196825 LLW196823:LLW196825 LVS196823:LVS196825 MFO196823:MFO196825 MPK196823:MPK196825 MZG196823:MZG196825 NJC196823:NJC196825 NSY196823:NSY196825 OCU196823:OCU196825 OMQ196823:OMQ196825 OWM196823:OWM196825 PGI196823:PGI196825 PQE196823:PQE196825 QAA196823:QAA196825 QJW196823:QJW196825 QTS196823:QTS196825 RDO196823:RDO196825 RNK196823:RNK196825 RXG196823:RXG196825 SHC196823:SHC196825 SQY196823:SQY196825 TAU196823:TAU196825 TKQ196823:TKQ196825 TUM196823:TUM196825 UEI196823:UEI196825 UOE196823:UOE196825 UYA196823:UYA196825 VHW196823:VHW196825 VRS196823:VRS196825 WBO196823:WBO196825 WLK196823:WLK196825 WVG196823:WVG196825 A262359:A262361 IU262359:IU262361 SQ262359:SQ262361 ACM262359:ACM262361 AMI262359:AMI262361 AWE262359:AWE262361 BGA262359:BGA262361 BPW262359:BPW262361 BZS262359:BZS262361 CJO262359:CJO262361 CTK262359:CTK262361 DDG262359:DDG262361 DNC262359:DNC262361 DWY262359:DWY262361 EGU262359:EGU262361 EQQ262359:EQQ262361 FAM262359:FAM262361 FKI262359:FKI262361 FUE262359:FUE262361 GEA262359:GEA262361 GNW262359:GNW262361 GXS262359:GXS262361 HHO262359:HHO262361 HRK262359:HRK262361 IBG262359:IBG262361 ILC262359:ILC262361 IUY262359:IUY262361 JEU262359:JEU262361 JOQ262359:JOQ262361 JYM262359:JYM262361 KII262359:KII262361 KSE262359:KSE262361 LCA262359:LCA262361 LLW262359:LLW262361 LVS262359:LVS262361 MFO262359:MFO262361 MPK262359:MPK262361 MZG262359:MZG262361 NJC262359:NJC262361 NSY262359:NSY262361 OCU262359:OCU262361 OMQ262359:OMQ262361 OWM262359:OWM262361 PGI262359:PGI262361 PQE262359:PQE262361 QAA262359:QAA262361 QJW262359:QJW262361 QTS262359:QTS262361 RDO262359:RDO262361 RNK262359:RNK262361 RXG262359:RXG262361 SHC262359:SHC262361 SQY262359:SQY262361 TAU262359:TAU262361 TKQ262359:TKQ262361 TUM262359:TUM262361 UEI262359:UEI262361 UOE262359:UOE262361 UYA262359:UYA262361 VHW262359:VHW262361 VRS262359:VRS262361 WBO262359:WBO262361 WLK262359:WLK262361 WVG262359:WVG262361 A327895:A327897 IU327895:IU327897 SQ327895:SQ327897 ACM327895:ACM327897 AMI327895:AMI327897 AWE327895:AWE327897 BGA327895:BGA327897 BPW327895:BPW327897 BZS327895:BZS327897 CJO327895:CJO327897 CTK327895:CTK327897 DDG327895:DDG327897 DNC327895:DNC327897 DWY327895:DWY327897 EGU327895:EGU327897 EQQ327895:EQQ327897 FAM327895:FAM327897 FKI327895:FKI327897 FUE327895:FUE327897 GEA327895:GEA327897 GNW327895:GNW327897 GXS327895:GXS327897 HHO327895:HHO327897 HRK327895:HRK327897 IBG327895:IBG327897 ILC327895:ILC327897 IUY327895:IUY327897 JEU327895:JEU327897 JOQ327895:JOQ327897 JYM327895:JYM327897 KII327895:KII327897 KSE327895:KSE327897 LCA327895:LCA327897 LLW327895:LLW327897 LVS327895:LVS327897 MFO327895:MFO327897 MPK327895:MPK327897 MZG327895:MZG327897 NJC327895:NJC327897 NSY327895:NSY327897 OCU327895:OCU327897 OMQ327895:OMQ327897 OWM327895:OWM327897 PGI327895:PGI327897 PQE327895:PQE327897 QAA327895:QAA327897 QJW327895:QJW327897 QTS327895:QTS327897 RDO327895:RDO327897 RNK327895:RNK327897 RXG327895:RXG327897 SHC327895:SHC327897 SQY327895:SQY327897 TAU327895:TAU327897 TKQ327895:TKQ327897 TUM327895:TUM327897 UEI327895:UEI327897 UOE327895:UOE327897 UYA327895:UYA327897 VHW327895:VHW327897 VRS327895:VRS327897 WBO327895:WBO327897 WLK327895:WLK327897 WVG327895:WVG327897 A393431:A393433 IU393431:IU393433 SQ393431:SQ393433 ACM393431:ACM393433 AMI393431:AMI393433 AWE393431:AWE393433 BGA393431:BGA393433 BPW393431:BPW393433 BZS393431:BZS393433 CJO393431:CJO393433 CTK393431:CTK393433 DDG393431:DDG393433 DNC393431:DNC393433 DWY393431:DWY393433 EGU393431:EGU393433 EQQ393431:EQQ393433 FAM393431:FAM393433 FKI393431:FKI393433 FUE393431:FUE393433 GEA393431:GEA393433 GNW393431:GNW393433 GXS393431:GXS393433 HHO393431:HHO393433 HRK393431:HRK393433 IBG393431:IBG393433 ILC393431:ILC393433 IUY393431:IUY393433 JEU393431:JEU393433 JOQ393431:JOQ393433 JYM393431:JYM393433 KII393431:KII393433 KSE393431:KSE393433 LCA393431:LCA393433 LLW393431:LLW393433 LVS393431:LVS393433 MFO393431:MFO393433 MPK393431:MPK393433 MZG393431:MZG393433 NJC393431:NJC393433 NSY393431:NSY393433 OCU393431:OCU393433 OMQ393431:OMQ393433 OWM393431:OWM393433 PGI393431:PGI393433 PQE393431:PQE393433 QAA393431:QAA393433 QJW393431:QJW393433 QTS393431:QTS393433 RDO393431:RDO393433 RNK393431:RNK393433 RXG393431:RXG393433 SHC393431:SHC393433 SQY393431:SQY393433 TAU393431:TAU393433 TKQ393431:TKQ393433 TUM393431:TUM393433 UEI393431:UEI393433 UOE393431:UOE393433 UYA393431:UYA393433 VHW393431:VHW393433 VRS393431:VRS393433 WBO393431:WBO393433 WLK393431:WLK393433 WVG393431:WVG393433 A458967:A458969 IU458967:IU458969 SQ458967:SQ458969 ACM458967:ACM458969 AMI458967:AMI458969 AWE458967:AWE458969 BGA458967:BGA458969 BPW458967:BPW458969 BZS458967:BZS458969 CJO458967:CJO458969 CTK458967:CTK458969 DDG458967:DDG458969 DNC458967:DNC458969 DWY458967:DWY458969 EGU458967:EGU458969 EQQ458967:EQQ458969 FAM458967:FAM458969 FKI458967:FKI458969 FUE458967:FUE458969 GEA458967:GEA458969 GNW458967:GNW458969 GXS458967:GXS458969 HHO458967:HHO458969 HRK458967:HRK458969 IBG458967:IBG458969 ILC458967:ILC458969 IUY458967:IUY458969 JEU458967:JEU458969 JOQ458967:JOQ458969 JYM458967:JYM458969 KII458967:KII458969 KSE458967:KSE458969 LCA458967:LCA458969 LLW458967:LLW458969 LVS458967:LVS458969 MFO458967:MFO458969 MPK458967:MPK458969 MZG458967:MZG458969 NJC458967:NJC458969 NSY458967:NSY458969 OCU458967:OCU458969 OMQ458967:OMQ458969 OWM458967:OWM458969 PGI458967:PGI458969 PQE458967:PQE458969 QAA458967:QAA458969 QJW458967:QJW458969 QTS458967:QTS458969 RDO458967:RDO458969 RNK458967:RNK458969 RXG458967:RXG458969 SHC458967:SHC458969 SQY458967:SQY458969 TAU458967:TAU458969 TKQ458967:TKQ458969 TUM458967:TUM458969 UEI458967:UEI458969 UOE458967:UOE458969 UYA458967:UYA458969 VHW458967:VHW458969 VRS458967:VRS458969 WBO458967:WBO458969 WLK458967:WLK458969 WVG458967:WVG458969 A524503:A524505 IU524503:IU524505 SQ524503:SQ524505 ACM524503:ACM524505 AMI524503:AMI524505 AWE524503:AWE524505 BGA524503:BGA524505 BPW524503:BPW524505 BZS524503:BZS524505 CJO524503:CJO524505 CTK524503:CTK524505 DDG524503:DDG524505 DNC524503:DNC524505 DWY524503:DWY524505 EGU524503:EGU524505 EQQ524503:EQQ524505 FAM524503:FAM524505 FKI524503:FKI524505 FUE524503:FUE524505 GEA524503:GEA524505 GNW524503:GNW524505 GXS524503:GXS524505 HHO524503:HHO524505 HRK524503:HRK524505 IBG524503:IBG524505 ILC524503:ILC524505 IUY524503:IUY524505 JEU524503:JEU524505 JOQ524503:JOQ524505 JYM524503:JYM524505 KII524503:KII524505 KSE524503:KSE524505 LCA524503:LCA524505 LLW524503:LLW524505 LVS524503:LVS524505 MFO524503:MFO524505 MPK524503:MPK524505 MZG524503:MZG524505 NJC524503:NJC524505 NSY524503:NSY524505 OCU524503:OCU524505 OMQ524503:OMQ524505 OWM524503:OWM524505 PGI524503:PGI524505 PQE524503:PQE524505 QAA524503:QAA524505 QJW524503:QJW524505 QTS524503:QTS524505 RDO524503:RDO524505 RNK524503:RNK524505 RXG524503:RXG524505 SHC524503:SHC524505 SQY524503:SQY524505 TAU524503:TAU524505 TKQ524503:TKQ524505 TUM524503:TUM524505 UEI524503:UEI524505 UOE524503:UOE524505 UYA524503:UYA524505 VHW524503:VHW524505 VRS524503:VRS524505 WBO524503:WBO524505 WLK524503:WLK524505 WVG524503:WVG524505 A590039:A590041 IU590039:IU590041 SQ590039:SQ590041 ACM590039:ACM590041 AMI590039:AMI590041 AWE590039:AWE590041 BGA590039:BGA590041 BPW590039:BPW590041 BZS590039:BZS590041 CJO590039:CJO590041 CTK590039:CTK590041 DDG590039:DDG590041 DNC590039:DNC590041 DWY590039:DWY590041 EGU590039:EGU590041 EQQ590039:EQQ590041 FAM590039:FAM590041 FKI590039:FKI590041 FUE590039:FUE590041 GEA590039:GEA590041 GNW590039:GNW590041 GXS590039:GXS590041 HHO590039:HHO590041 HRK590039:HRK590041 IBG590039:IBG590041 ILC590039:ILC590041 IUY590039:IUY590041 JEU590039:JEU590041 JOQ590039:JOQ590041 JYM590039:JYM590041 KII590039:KII590041 KSE590039:KSE590041 LCA590039:LCA590041 LLW590039:LLW590041 LVS590039:LVS590041 MFO590039:MFO590041 MPK590039:MPK590041 MZG590039:MZG590041 NJC590039:NJC590041 NSY590039:NSY590041 OCU590039:OCU590041 OMQ590039:OMQ590041 OWM590039:OWM590041 PGI590039:PGI590041 PQE590039:PQE590041 QAA590039:QAA590041 QJW590039:QJW590041 QTS590039:QTS590041 RDO590039:RDO590041 RNK590039:RNK590041 RXG590039:RXG590041 SHC590039:SHC590041 SQY590039:SQY590041 TAU590039:TAU590041 TKQ590039:TKQ590041 TUM590039:TUM590041 UEI590039:UEI590041 UOE590039:UOE590041 UYA590039:UYA590041 VHW590039:VHW590041 VRS590039:VRS590041 WBO590039:WBO590041 WLK590039:WLK590041 WVG590039:WVG590041 A655575:A655577 IU655575:IU655577 SQ655575:SQ655577 ACM655575:ACM655577 AMI655575:AMI655577 AWE655575:AWE655577 BGA655575:BGA655577 BPW655575:BPW655577 BZS655575:BZS655577 CJO655575:CJO655577 CTK655575:CTK655577 DDG655575:DDG655577 DNC655575:DNC655577 DWY655575:DWY655577 EGU655575:EGU655577 EQQ655575:EQQ655577 FAM655575:FAM655577 FKI655575:FKI655577 FUE655575:FUE655577 GEA655575:GEA655577 GNW655575:GNW655577 GXS655575:GXS655577 HHO655575:HHO655577 HRK655575:HRK655577 IBG655575:IBG655577 ILC655575:ILC655577 IUY655575:IUY655577 JEU655575:JEU655577 JOQ655575:JOQ655577 JYM655575:JYM655577 KII655575:KII655577 KSE655575:KSE655577 LCA655575:LCA655577 LLW655575:LLW655577 LVS655575:LVS655577 MFO655575:MFO655577 MPK655575:MPK655577 MZG655575:MZG655577 NJC655575:NJC655577 NSY655575:NSY655577 OCU655575:OCU655577 OMQ655575:OMQ655577 OWM655575:OWM655577 PGI655575:PGI655577 PQE655575:PQE655577 QAA655575:QAA655577 QJW655575:QJW655577 QTS655575:QTS655577 RDO655575:RDO655577 RNK655575:RNK655577 RXG655575:RXG655577 SHC655575:SHC655577 SQY655575:SQY655577 TAU655575:TAU655577 TKQ655575:TKQ655577 TUM655575:TUM655577 UEI655575:UEI655577 UOE655575:UOE655577 UYA655575:UYA655577 VHW655575:VHW655577 VRS655575:VRS655577 WBO655575:WBO655577 WLK655575:WLK655577 WVG655575:WVG655577 A721111:A721113 IU721111:IU721113 SQ721111:SQ721113 ACM721111:ACM721113 AMI721111:AMI721113 AWE721111:AWE721113 BGA721111:BGA721113 BPW721111:BPW721113 BZS721111:BZS721113 CJO721111:CJO721113 CTK721111:CTK721113 DDG721111:DDG721113 DNC721111:DNC721113 DWY721111:DWY721113 EGU721111:EGU721113 EQQ721111:EQQ721113 FAM721111:FAM721113 FKI721111:FKI721113 FUE721111:FUE721113 GEA721111:GEA721113 GNW721111:GNW721113 GXS721111:GXS721113 HHO721111:HHO721113 HRK721111:HRK721113 IBG721111:IBG721113 ILC721111:ILC721113 IUY721111:IUY721113 JEU721111:JEU721113 JOQ721111:JOQ721113 JYM721111:JYM721113 KII721111:KII721113 KSE721111:KSE721113 LCA721111:LCA721113 LLW721111:LLW721113 LVS721111:LVS721113 MFO721111:MFO721113 MPK721111:MPK721113 MZG721111:MZG721113 NJC721111:NJC721113 NSY721111:NSY721113 OCU721111:OCU721113 OMQ721111:OMQ721113 OWM721111:OWM721113 PGI721111:PGI721113 PQE721111:PQE721113 QAA721111:QAA721113 QJW721111:QJW721113 QTS721111:QTS721113 RDO721111:RDO721113 RNK721111:RNK721113 RXG721111:RXG721113 SHC721111:SHC721113 SQY721111:SQY721113 TAU721111:TAU721113 TKQ721111:TKQ721113 TUM721111:TUM721113 UEI721111:UEI721113 UOE721111:UOE721113 UYA721111:UYA721113 VHW721111:VHW721113 VRS721111:VRS721113 WBO721111:WBO721113 WLK721111:WLK721113 WVG721111:WVG721113 A786647:A786649 IU786647:IU786649 SQ786647:SQ786649 ACM786647:ACM786649 AMI786647:AMI786649 AWE786647:AWE786649 BGA786647:BGA786649 BPW786647:BPW786649 BZS786647:BZS786649 CJO786647:CJO786649 CTK786647:CTK786649 DDG786647:DDG786649 DNC786647:DNC786649 DWY786647:DWY786649 EGU786647:EGU786649 EQQ786647:EQQ786649 FAM786647:FAM786649 FKI786647:FKI786649 FUE786647:FUE786649 GEA786647:GEA786649 GNW786647:GNW786649 GXS786647:GXS786649 HHO786647:HHO786649 HRK786647:HRK786649 IBG786647:IBG786649 ILC786647:ILC786649 IUY786647:IUY786649 JEU786647:JEU786649 JOQ786647:JOQ786649 JYM786647:JYM786649 KII786647:KII786649 KSE786647:KSE786649 LCA786647:LCA786649 LLW786647:LLW786649 LVS786647:LVS786649 MFO786647:MFO786649 MPK786647:MPK786649 MZG786647:MZG786649 NJC786647:NJC786649 NSY786647:NSY786649 OCU786647:OCU786649 OMQ786647:OMQ786649 OWM786647:OWM786649 PGI786647:PGI786649 PQE786647:PQE786649 QAA786647:QAA786649 QJW786647:QJW786649 QTS786647:QTS786649 RDO786647:RDO786649 RNK786647:RNK786649 RXG786647:RXG786649 SHC786647:SHC786649 SQY786647:SQY786649 TAU786647:TAU786649 TKQ786647:TKQ786649 TUM786647:TUM786649 UEI786647:UEI786649 UOE786647:UOE786649 UYA786647:UYA786649 VHW786647:VHW786649 VRS786647:VRS786649 WBO786647:WBO786649 WLK786647:WLK786649 WVG786647:WVG786649 A852183:A852185 IU852183:IU852185 SQ852183:SQ852185 ACM852183:ACM852185 AMI852183:AMI852185 AWE852183:AWE852185 BGA852183:BGA852185 BPW852183:BPW852185 BZS852183:BZS852185 CJO852183:CJO852185 CTK852183:CTK852185 DDG852183:DDG852185 DNC852183:DNC852185 DWY852183:DWY852185 EGU852183:EGU852185 EQQ852183:EQQ852185 FAM852183:FAM852185 FKI852183:FKI852185 FUE852183:FUE852185 GEA852183:GEA852185 GNW852183:GNW852185 GXS852183:GXS852185 HHO852183:HHO852185 HRK852183:HRK852185 IBG852183:IBG852185 ILC852183:ILC852185 IUY852183:IUY852185 JEU852183:JEU852185 JOQ852183:JOQ852185 JYM852183:JYM852185 KII852183:KII852185 KSE852183:KSE852185 LCA852183:LCA852185 LLW852183:LLW852185 LVS852183:LVS852185 MFO852183:MFO852185 MPK852183:MPK852185 MZG852183:MZG852185 NJC852183:NJC852185 NSY852183:NSY852185 OCU852183:OCU852185 OMQ852183:OMQ852185 OWM852183:OWM852185 PGI852183:PGI852185 PQE852183:PQE852185 QAA852183:QAA852185 QJW852183:QJW852185 QTS852183:QTS852185 RDO852183:RDO852185 RNK852183:RNK852185 RXG852183:RXG852185 SHC852183:SHC852185 SQY852183:SQY852185 TAU852183:TAU852185 TKQ852183:TKQ852185 TUM852183:TUM852185 UEI852183:UEI852185 UOE852183:UOE852185 UYA852183:UYA852185 VHW852183:VHW852185 VRS852183:VRS852185 WBO852183:WBO852185 WLK852183:WLK852185 WVG852183:WVG852185 A917719:A917721 IU917719:IU917721 SQ917719:SQ917721 ACM917719:ACM917721 AMI917719:AMI917721 AWE917719:AWE917721 BGA917719:BGA917721 BPW917719:BPW917721 BZS917719:BZS917721 CJO917719:CJO917721 CTK917719:CTK917721 DDG917719:DDG917721 DNC917719:DNC917721 DWY917719:DWY917721 EGU917719:EGU917721 EQQ917719:EQQ917721 FAM917719:FAM917721 FKI917719:FKI917721 FUE917719:FUE917721 GEA917719:GEA917721 GNW917719:GNW917721 GXS917719:GXS917721 HHO917719:HHO917721 HRK917719:HRK917721 IBG917719:IBG917721 ILC917719:ILC917721 IUY917719:IUY917721 JEU917719:JEU917721 JOQ917719:JOQ917721 JYM917719:JYM917721 KII917719:KII917721 KSE917719:KSE917721 LCA917719:LCA917721 LLW917719:LLW917721 LVS917719:LVS917721 MFO917719:MFO917721 MPK917719:MPK917721 MZG917719:MZG917721 NJC917719:NJC917721 NSY917719:NSY917721 OCU917719:OCU917721 OMQ917719:OMQ917721 OWM917719:OWM917721 PGI917719:PGI917721 PQE917719:PQE917721 QAA917719:QAA917721 QJW917719:QJW917721 QTS917719:QTS917721 RDO917719:RDO917721 RNK917719:RNK917721 RXG917719:RXG917721 SHC917719:SHC917721 SQY917719:SQY917721 TAU917719:TAU917721 TKQ917719:TKQ917721 TUM917719:TUM917721 UEI917719:UEI917721 UOE917719:UOE917721 UYA917719:UYA917721 VHW917719:VHW917721 VRS917719:VRS917721 WBO917719:WBO917721 WLK917719:WLK917721 WVG917719:WVG917721 A983255:A983257 IU983255:IU983257 SQ983255:SQ983257 ACM983255:ACM983257 AMI983255:AMI983257 AWE983255:AWE983257 BGA983255:BGA983257 BPW983255:BPW983257 BZS983255:BZS983257 CJO983255:CJO983257 CTK983255:CTK983257 DDG983255:DDG983257 DNC983255:DNC983257 DWY983255:DWY983257 EGU983255:EGU983257 EQQ983255:EQQ983257 FAM983255:FAM983257 FKI983255:FKI983257 FUE983255:FUE983257 GEA983255:GEA983257 GNW983255:GNW983257 GXS983255:GXS983257 HHO983255:HHO983257 HRK983255:HRK983257 IBG983255:IBG983257 ILC983255:ILC983257 IUY983255:IUY983257 JEU983255:JEU983257 JOQ983255:JOQ983257 JYM983255:JYM983257 KII983255:KII983257 KSE983255:KSE983257 LCA983255:LCA983257 LLW983255:LLW983257 LVS983255:LVS983257 MFO983255:MFO983257 MPK983255:MPK983257 MZG983255:MZG983257 NJC983255:NJC983257 NSY983255:NSY983257 OCU983255:OCU983257 OMQ983255:OMQ983257 OWM983255:OWM983257 PGI983255:PGI983257 PQE983255:PQE983257 QAA983255:QAA983257 QJW983255:QJW983257 QTS983255:QTS983257 RDO983255:RDO983257 RNK983255:RNK983257 RXG983255:RXG983257 SHC983255:SHC983257 SQY983255:SQY983257 TAU983255:TAU983257 TKQ983255:TKQ983257 TUM983255:TUM983257 UEI983255:UEI983257 UOE983255:UOE983257 UYA983255:UYA983257 VHW983255:VHW983257 VRS983255:VRS983257 WBO983255:WBO983257 WLK983255:WLK983257 WVG983255:WVG983257 A65762:A65763 IU65762:IU65763 SQ65762:SQ65763 ACM65762:ACM65763 AMI65762:AMI65763 AWE65762:AWE65763 BGA65762:BGA65763 BPW65762:BPW65763 BZS65762:BZS65763 CJO65762:CJO65763 CTK65762:CTK65763 DDG65762:DDG65763 DNC65762:DNC65763 DWY65762:DWY65763 EGU65762:EGU65763 EQQ65762:EQQ65763 FAM65762:FAM65763 FKI65762:FKI65763 FUE65762:FUE65763 GEA65762:GEA65763 GNW65762:GNW65763 GXS65762:GXS65763 HHO65762:HHO65763 HRK65762:HRK65763 IBG65762:IBG65763 ILC65762:ILC65763 IUY65762:IUY65763 JEU65762:JEU65763 JOQ65762:JOQ65763 JYM65762:JYM65763 KII65762:KII65763 KSE65762:KSE65763 LCA65762:LCA65763 LLW65762:LLW65763 LVS65762:LVS65763 MFO65762:MFO65763 MPK65762:MPK65763 MZG65762:MZG65763 NJC65762:NJC65763 NSY65762:NSY65763 OCU65762:OCU65763 OMQ65762:OMQ65763 OWM65762:OWM65763 PGI65762:PGI65763 PQE65762:PQE65763 QAA65762:QAA65763 QJW65762:QJW65763 QTS65762:QTS65763 RDO65762:RDO65763 RNK65762:RNK65763 RXG65762:RXG65763 SHC65762:SHC65763 SQY65762:SQY65763 TAU65762:TAU65763 TKQ65762:TKQ65763 TUM65762:TUM65763 UEI65762:UEI65763 UOE65762:UOE65763 UYA65762:UYA65763 VHW65762:VHW65763 VRS65762:VRS65763 WBO65762:WBO65763 WLK65762:WLK65763 WVG65762:WVG65763 A131298:A131299 IU131298:IU131299 SQ131298:SQ131299 ACM131298:ACM131299 AMI131298:AMI131299 AWE131298:AWE131299 BGA131298:BGA131299 BPW131298:BPW131299 BZS131298:BZS131299 CJO131298:CJO131299 CTK131298:CTK131299 DDG131298:DDG131299 DNC131298:DNC131299 DWY131298:DWY131299 EGU131298:EGU131299 EQQ131298:EQQ131299 FAM131298:FAM131299 FKI131298:FKI131299 FUE131298:FUE131299 GEA131298:GEA131299 GNW131298:GNW131299 GXS131298:GXS131299 HHO131298:HHO131299 HRK131298:HRK131299 IBG131298:IBG131299 ILC131298:ILC131299 IUY131298:IUY131299 JEU131298:JEU131299 JOQ131298:JOQ131299 JYM131298:JYM131299 KII131298:KII131299 KSE131298:KSE131299 LCA131298:LCA131299 LLW131298:LLW131299 LVS131298:LVS131299 MFO131298:MFO131299 MPK131298:MPK131299 MZG131298:MZG131299 NJC131298:NJC131299 NSY131298:NSY131299 OCU131298:OCU131299 OMQ131298:OMQ131299 OWM131298:OWM131299 PGI131298:PGI131299 PQE131298:PQE131299 QAA131298:QAA131299 QJW131298:QJW131299 QTS131298:QTS131299 RDO131298:RDO131299 RNK131298:RNK131299 RXG131298:RXG131299 SHC131298:SHC131299 SQY131298:SQY131299 TAU131298:TAU131299 TKQ131298:TKQ131299 TUM131298:TUM131299 UEI131298:UEI131299 UOE131298:UOE131299 UYA131298:UYA131299 VHW131298:VHW131299 VRS131298:VRS131299 WBO131298:WBO131299 WLK131298:WLK131299 WVG131298:WVG131299 A196834:A196835 IU196834:IU196835 SQ196834:SQ196835 ACM196834:ACM196835 AMI196834:AMI196835 AWE196834:AWE196835 BGA196834:BGA196835 BPW196834:BPW196835 BZS196834:BZS196835 CJO196834:CJO196835 CTK196834:CTK196835 DDG196834:DDG196835 DNC196834:DNC196835 DWY196834:DWY196835 EGU196834:EGU196835 EQQ196834:EQQ196835 FAM196834:FAM196835 FKI196834:FKI196835 FUE196834:FUE196835 GEA196834:GEA196835 GNW196834:GNW196835 GXS196834:GXS196835 HHO196834:HHO196835 HRK196834:HRK196835 IBG196834:IBG196835 ILC196834:ILC196835 IUY196834:IUY196835 JEU196834:JEU196835 JOQ196834:JOQ196835 JYM196834:JYM196835 KII196834:KII196835 KSE196834:KSE196835 LCA196834:LCA196835 LLW196834:LLW196835 LVS196834:LVS196835 MFO196834:MFO196835 MPK196834:MPK196835 MZG196834:MZG196835 NJC196834:NJC196835 NSY196834:NSY196835 OCU196834:OCU196835 OMQ196834:OMQ196835 OWM196834:OWM196835 PGI196834:PGI196835 PQE196834:PQE196835 QAA196834:QAA196835 QJW196834:QJW196835 QTS196834:QTS196835 RDO196834:RDO196835 RNK196834:RNK196835 RXG196834:RXG196835 SHC196834:SHC196835 SQY196834:SQY196835 TAU196834:TAU196835 TKQ196834:TKQ196835 TUM196834:TUM196835 UEI196834:UEI196835 UOE196834:UOE196835 UYA196834:UYA196835 VHW196834:VHW196835 VRS196834:VRS196835 WBO196834:WBO196835 WLK196834:WLK196835 WVG196834:WVG196835 A262370:A262371 IU262370:IU262371 SQ262370:SQ262371 ACM262370:ACM262371 AMI262370:AMI262371 AWE262370:AWE262371 BGA262370:BGA262371 BPW262370:BPW262371 BZS262370:BZS262371 CJO262370:CJO262371 CTK262370:CTK262371 DDG262370:DDG262371 DNC262370:DNC262371 DWY262370:DWY262371 EGU262370:EGU262371 EQQ262370:EQQ262371 FAM262370:FAM262371 FKI262370:FKI262371 FUE262370:FUE262371 GEA262370:GEA262371 GNW262370:GNW262371 GXS262370:GXS262371 HHO262370:HHO262371 HRK262370:HRK262371 IBG262370:IBG262371 ILC262370:ILC262371 IUY262370:IUY262371 JEU262370:JEU262371 JOQ262370:JOQ262371 JYM262370:JYM262371 KII262370:KII262371 KSE262370:KSE262371 LCA262370:LCA262371 LLW262370:LLW262371 LVS262370:LVS262371 MFO262370:MFO262371 MPK262370:MPK262371 MZG262370:MZG262371 NJC262370:NJC262371 NSY262370:NSY262371 OCU262370:OCU262371 OMQ262370:OMQ262371 OWM262370:OWM262371 PGI262370:PGI262371 PQE262370:PQE262371 QAA262370:QAA262371 QJW262370:QJW262371 QTS262370:QTS262371 RDO262370:RDO262371 RNK262370:RNK262371 RXG262370:RXG262371 SHC262370:SHC262371 SQY262370:SQY262371 TAU262370:TAU262371 TKQ262370:TKQ262371 TUM262370:TUM262371 UEI262370:UEI262371 UOE262370:UOE262371 UYA262370:UYA262371 VHW262370:VHW262371 VRS262370:VRS262371 WBO262370:WBO262371 WLK262370:WLK262371 WVG262370:WVG262371 A327906:A327907 IU327906:IU327907 SQ327906:SQ327907 ACM327906:ACM327907 AMI327906:AMI327907 AWE327906:AWE327907 BGA327906:BGA327907 BPW327906:BPW327907 BZS327906:BZS327907 CJO327906:CJO327907 CTK327906:CTK327907 DDG327906:DDG327907 DNC327906:DNC327907 DWY327906:DWY327907 EGU327906:EGU327907 EQQ327906:EQQ327907 FAM327906:FAM327907 FKI327906:FKI327907 FUE327906:FUE327907 GEA327906:GEA327907 GNW327906:GNW327907 GXS327906:GXS327907 HHO327906:HHO327907 HRK327906:HRK327907 IBG327906:IBG327907 ILC327906:ILC327907 IUY327906:IUY327907 JEU327906:JEU327907 JOQ327906:JOQ327907 JYM327906:JYM327907 KII327906:KII327907 KSE327906:KSE327907 LCA327906:LCA327907 LLW327906:LLW327907 LVS327906:LVS327907 MFO327906:MFO327907 MPK327906:MPK327907 MZG327906:MZG327907 NJC327906:NJC327907 NSY327906:NSY327907 OCU327906:OCU327907 OMQ327906:OMQ327907 OWM327906:OWM327907 PGI327906:PGI327907 PQE327906:PQE327907 QAA327906:QAA327907 QJW327906:QJW327907 QTS327906:QTS327907 RDO327906:RDO327907 RNK327906:RNK327907 RXG327906:RXG327907 SHC327906:SHC327907 SQY327906:SQY327907 TAU327906:TAU327907 TKQ327906:TKQ327907 TUM327906:TUM327907 UEI327906:UEI327907 UOE327906:UOE327907 UYA327906:UYA327907 VHW327906:VHW327907 VRS327906:VRS327907 WBO327906:WBO327907 WLK327906:WLK327907 WVG327906:WVG327907 A393442:A393443 IU393442:IU393443 SQ393442:SQ393443 ACM393442:ACM393443 AMI393442:AMI393443 AWE393442:AWE393443 BGA393442:BGA393443 BPW393442:BPW393443 BZS393442:BZS393443 CJO393442:CJO393443 CTK393442:CTK393443 DDG393442:DDG393443 DNC393442:DNC393443 DWY393442:DWY393443 EGU393442:EGU393443 EQQ393442:EQQ393443 FAM393442:FAM393443 FKI393442:FKI393443 FUE393442:FUE393443 GEA393442:GEA393443 GNW393442:GNW393443 GXS393442:GXS393443 HHO393442:HHO393443 HRK393442:HRK393443 IBG393442:IBG393443 ILC393442:ILC393443 IUY393442:IUY393443 JEU393442:JEU393443 JOQ393442:JOQ393443 JYM393442:JYM393443 KII393442:KII393443 KSE393442:KSE393443 LCA393442:LCA393443 LLW393442:LLW393443 LVS393442:LVS393443 MFO393442:MFO393443 MPK393442:MPK393443 MZG393442:MZG393443 NJC393442:NJC393443 NSY393442:NSY393443 OCU393442:OCU393443 OMQ393442:OMQ393443 OWM393442:OWM393443 PGI393442:PGI393443 PQE393442:PQE393443 QAA393442:QAA393443 QJW393442:QJW393443 QTS393442:QTS393443 RDO393442:RDO393443 RNK393442:RNK393443 RXG393442:RXG393443 SHC393442:SHC393443 SQY393442:SQY393443 TAU393442:TAU393443 TKQ393442:TKQ393443 TUM393442:TUM393443 UEI393442:UEI393443 UOE393442:UOE393443 UYA393442:UYA393443 VHW393442:VHW393443 VRS393442:VRS393443 WBO393442:WBO393443 WLK393442:WLK393443 WVG393442:WVG393443 A458978:A458979 IU458978:IU458979 SQ458978:SQ458979 ACM458978:ACM458979 AMI458978:AMI458979 AWE458978:AWE458979 BGA458978:BGA458979 BPW458978:BPW458979 BZS458978:BZS458979 CJO458978:CJO458979 CTK458978:CTK458979 DDG458978:DDG458979 DNC458978:DNC458979 DWY458978:DWY458979 EGU458978:EGU458979 EQQ458978:EQQ458979 FAM458978:FAM458979 FKI458978:FKI458979 FUE458978:FUE458979 GEA458978:GEA458979 GNW458978:GNW458979 GXS458978:GXS458979 HHO458978:HHO458979 HRK458978:HRK458979 IBG458978:IBG458979 ILC458978:ILC458979 IUY458978:IUY458979 JEU458978:JEU458979 JOQ458978:JOQ458979 JYM458978:JYM458979 KII458978:KII458979 KSE458978:KSE458979 LCA458978:LCA458979 LLW458978:LLW458979 LVS458978:LVS458979 MFO458978:MFO458979 MPK458978:MPK458979 MZG458978:MZG458979 NJC458978:NJC458979 NSY458978:NSY458979 OCU458978:OCU458979 OMQ458978:OMQ458979 OWM458978:OWM458979 PGI458978:PGI458979 PQE458978:PQE458979 QAA458978:QAA458979 QJW458978:QJW458979 QTS458978:QTS458979 RDO458978:RDO458979 RNK458978:RNK458979 RXG458978:RXG458979 SHC458978:SHC458979 SQY458978:SQY458979 TAU458978:TAU458979 TKQ458978:TKQ458979 TUM458978:TUM458979 UEI458978:UEI458979 UOE458978:UOE458979 UYA458978:UYA458979 VHW458978:VHW458979 VRS458978:VRS458979 WBO458978:WBO458979 WLK458978:WLK458979 WVG458978:WVG458979 A524514:A524515 IU524514:IU524515 SQ524514:SQ524515 ACM524514:ACM524515 AMI524514:AMI524515 AWE524514:AWE524515 BGA524514:BGA524515 BPW524514:BPW524515 BZS524514:BZS524515 CJO524514:CJO524515 CTK524514:CTK524515 DDG524514:DDG524515 DNC524514:DNC524515 DWY524514:DWY524515 EGU524514:EGU524515 EQQ524514:EQQ524515 FAM524514:FAM524515 FKI524514:FKI524515 FUE524514:FUE524515 GEA524514:GEA524515 GNW524514:GNW524515 GXS524514:GXS524515 HHO524514:HHO524515 HRK524514:HRK524515 IBG524514:IBG524515 ILC524514:ILC524515 IUY524514:IUY524515 JEU524514:JEU524515 JOQ524514:JOQ524515 JYM524514:JYM524515 KII524514:KII524515 KSE524514:KSE524515 LCA524514:LCA524515 LLW524514:LLW524515 LVS524514:LVS524515 MFO524514:MFO524515 MPK524514:MPK524515 MZG524514:MZG524515 NJC524514:NJC524515 NSY524514:NSY524515 OCU524514:OCU524515 OMQ524514:OMQ524515 OWM524514:OWM524515 PGI524514:PGI524515 PQE524514:PQE524515 QAA524514:QAA524515 QJW524514:QJW524515 QTS524514:QTS524515 RDO524514:RDO524515 RNK524514:RNK524515 RXG524514:RXG524515 SHC524514:SHC524515 SQY524514:SQY524515 TAU524514:TAU524515 TKQ524514:TKQ524515 TUM524514:TUM524515 UEI524514:UEI524515 UOE524514:UOE524515 UYA524514:UYA524515 VHW524514:VHW524515 VRS524514:VRS524515 WBO524514:WBO524515 WLK524514:WLK524515 WVG524514:WVG524515 A590050:A590051 IU590050:IU590051 SQ590050:SQ590051 ACM590050:ACM590051 AMI590050:AMI590051 AWE590050:AWE590051 BGA590050:BGA590051 BPW590050:BPW590051 BZS590050:BZS590051 CJO590050:CJO590051 CTK590050:CTK590051 DDG590050:DDG590051 DNC590050:DNC590051 DWY590050:DWY590051 EGU590050:EGU590051 EQQ590050:EQQ590051 FAM590050:FAM590051 FKI590050:FKI590051 FUE590050:FUE590051 GEA590050:GEA590051 GNW590050:GNW590051 GXS590050:GXS590051 HHO590050:HHO590051 HRK590050:HRK590051 IBG590050:IBG590051 ILC590050:ILC590051 IUY590050:IUY590051 JEU590050:JEU590051 JOQ590050:JOQ590051 JYM590050:JYM590051 KII590050:KII590051 KSE590050:KSE590051 LCA590050:LCA590051 LLW590050:LLW590051 LVS590050:LVS590051 MFO590050:MFO590051 MPK590050:MPK590051 MZG590050:MZG590051 NJC590050:NJC590051 NSY590050:NSY590051 OCU590050:OCU590051 OMQ590050:OMQ590051 OWM590050:OWM590051 PGI590050:PGI590051 PQE590050:PQE590051 QAA590050:QAA590051 QJW590050:QJW590051 QTS590050:QTS590051 RDO590050:RDO590051 RNK590050:RNK590051 RXG590050:RXG590051 SHC590050:SHC590051 SQY590050:SQY590051 TAU590050:TAU590051 TKQ590050:TKQ590051 TUM590050:TUM590051 UEI590050:UEI590051 UOE590050:UOE590051 UYA590050:UYA590051 VHW590050:VHW590051 VRS590050:VRS590051 WBO590050:WBO590051 WLK590050:WLK590051 WVG590050:WVG590051 A655586:A655587 IU655586:IU655587 SQ655586:SQ655587 ACM655586:ACM655587 AMI655586:AMI655587 AWE655586:AWE655587 BGA655586:BGA655587 BPW655586:BPW655587 BZS655586:BZS655587 CJO655586:CJO655587 CTK655586:CTK655587 DDG655586:DDG655587 DNC655586:DNC655587 DWY655586:DWY655587 EGU655586:EGU655587 EQQ655586:EQQ655587 FAM655586:FAM655587 FKI655586:FKI655587 FUE655586:FUE655587 GEA655586:GEA655587 GNW655586:GNW655587 GXS655586:GXS655587 HHO655586:HHO655587 HRK655586:HRK655587 IBG655586:IBG655587 ILC655586:ILC655587 IUY655586:IUY655587 JEU655586:JEU655587 JOQ655586:JOQ655587 JYM655586:JYM655587 KII655586:KII655587 KSE655586:KSE655587 LCA655586:LCA655587 LLW655586:LLW655587 LVS655586:LVS655587 MFO655586:MFO655587 MPK655586:MPK655587 MZG655586:MZG655587 NJC655586:NJC655587 NSY655586:NSY655587 OCU655586:OCU655587 OMQ655586:OMQ655587 OWM655586:OWM655587 PGI655586:PGI655587 PQE655586:PQE655587 QAA655586:QAA655587 QJW655586:QJW655587 QTS655586:QTS655587 RDO655586:RDO655587 RNK655586:RNK655587 RXG655586:RXG655587 SHC655586:SHC655587 SQY655586:SQY655587 TAU655586:TAU655587 TKQ655586:TKQ655587 TUM655586:TUM655587 UEI655586:UEI655587 UOE655586:UOE655587 UYA655586:UYA655587 VHW655586:VHW655587 VRS655586:VRS655587 WBO655586:WBO655587 WLK655586:WLK655587 WVG655586:WVG655587 A721122:A721123 IU721122:IU721123 SQ721122:SQ721123 ACM721122:ACM721123 AMI721122:AMI721123 AWE721122:AWE721123 BGA721122:BGA721123 BPW721122:BPW721123 BZS721122:BZS721123 CJO721122:CJO721123 CTK721122:CTK721123 DDG721122:DDG721123 DNC721122:DNC721123 DWY721122:DWY721123 EGU721122:EGU721123 EQQ721122:EQQ721123 FAM721122:FAM721123 FKI721122:FKI721123 FUE721122:FUE721123 GEA721122:GEA721123 GNW721122:GNW721123 GXS721122:GXS721123 HHO721122:HHO721123 HRK721122:HRK721123 IBG721122:IBG721123 ILC721122:ILC721123 IUY721122:IUY721123 JEU721122:JEU721123 JOQ721122:JOQ721123 JYM721122:JYM721123 KII721122:KII721123 KSE721122:KSE721123 LCA721122:LCA721123 LLW721122:LLW721123 LVS721122:LVS721123 MFO721122:MFO721123 MPK721122:MPK721123 MZG721122:MZG721123 NJC721122:NJC721123 NSY721122:NSY721123 OCU721122:OCU721123 OMQ721122:OMQ721123 OWM721122:OWM721123 PGI721122:PGI721123 PQE721122:PQE721123 QAA721122:QAA721123 QJW721122:QJW721123 QTS721122:QTS721123 RDO721122:RDO721123 RNK721122:RNK721123 RXG721122:RXG721123 SHC721122:SHC721123 SQY721122:SQY721123 TAU721122:TAU721123 TKQ721122:TKQ721123 TUM721122:TUM721123 UEI721122:UEI721123 UOE721122:UOE721123 UYA721122:UYA721123 VHW721122:VHW721123 VRS721122:VRS721123 WBO721122:WBO721123 WLK721122:WLK721123 WVG721122:WVG721123 A786658:A786659 IU786658:IU786659 SQ786658:SQ786659 ACM786658:ACM786659 AMI786658:AMI786659 AWE786658:AWE786659 BGA786658:BGA786659 BPW786658:BPW786659 BZS786658:BZS786659 CJO786658:CJO786659 CTK786658:CTK786659 DDG786658:DDG786659 DNC786658:DNC786659 DWY786658:DWY786659 EGU786658:EGU786659 EQQ786658:EQQ786659 FAM786658:FAM786659 FKI786658:FKI786659 FUE786658:FUE786659 GEA786658:GEA786659 GNW786658:GNW786659 GXS786658:GXS786659 HHO786658:HHO786659 HRK786658:HRK786659 IBG786658:IBG786659 ILC786658:ILC786659 IUY786658:IUY786659 JEU786658:JEU786659 JOQ786658:JOQ786659 JYM786658:JYM786659 KII786658:KII786659 KSE786658:KSE786659 LCA786658:LCA786659 LLW786658:LLW786659 LVS786658:LVS786659 MFO786658:MFO786659 MPK786658:MPK786659 MZG786658:MZG786659 NJC786658:NJC786659 NSY786658:NSY786659 OCU786658:OCU786659 OMQ786658:OMQ786659 OWM786658:OWM786659 PGI786658:PGI786659 PQE786658:PQE786659 QAA786658:QAA786659 QJW786658:QJW786659 QTS786658:QTS786659 RDO786658:RDO786659 RNK786658:RNK786659 RXG786658:RXG786659 SHC786658:SHC786659 SQY786658:SQY786659 TAU786658:TAU786659 TKQ786658:TKQ786659 TUM786658:TUM786659 UEI786658:UEI786659 UOE786658:UOE786659 UYA786658:UYA786659 VHW786658:VHW786659 VRS786658:VRS786659 WBO786658:WBO786659 WLK786658:WLK786659 WVG786658:WVG786659 A852194:A852195 IU852194:IU852195 SQ852194:SQ852195 ACM852194:ACM852195 AMI852194:AMI852195 AWE852194:AWE852195 BGA852194:BGA852195 BPW852194:BPW852195 BZS852194:BZS852195 CJO852194:CJO852195 CTK852194:CTK852195 DDG852194:DDG852195 DNC852194:DNC852195 DWY852194:DWY852195 EGU852194:EGU852195 EQQ852194:EQQ852195 FAM852194:FAM852195 FKI852194:FKI852195 FUE852194:FUE852195 GEA852194:GEA852195 GNW852194:GNW852195 GXS852194:GXS852195 HHO852194:HHO852195 HRK852194:HRK852195 IBG852194:IBG852195 ILC852194:ILC852195 IUY852194:IUY852195 JEU852194:JEU852195 JOQ852194:JOQ852195 JYM852194:JYM852195 KII852194:KII852195 KSE852194:KSE852195 LCA852194:LCA852195 LLW852194:LLW852195 LVS852194:LVS852195 MFO852194:MFO852195 MPK852194:MPK852195 MZG852194:MZG852195 NJC852194:NJC852195 NSY852194:NSY852195 OCU852194:OCU852195 OMQ852194:OMQ852195 OWM852194:OWM852195 PGI852194:PGI852195 PQE852194:PQE852195 QAA852194:QAA852195 QJW852194:QJW852195 QTS852194:QTS852195 RDO852194:RDO852195 RNK852194:RNK852195 RXG852194:RXG852195 SHC852194:SHC852195 SQY852194:SQY852195 TAU852194:TAU852195 TKQ852194:TKQ852195 TUM852194:TUM852195 UEI852194:UEI852195 UOE852194:UOE852195 UYA852194:UYA852195 VHW852194:VHW852195 VRS852194:VRS852195 WBO852194:WBO852195 WLK852194:WLK852195 WVG852194:WVG852195 A917730:A917731 IU917730:IU917731 SQ917730:SQ917731 ACM917730:ACM917731 AMI917730:AMI917731 AWE917730:AWE917731 BGA917730:BGA917731 BPW917730:BPW917731 BZS917730:BZS917731 CJO917730:CJO917731 CTK917730:CTK917731 DDG917730:DDG917731 DNC917730:DNC917731 DWY917730:DWY917731 EGU917730:EGU917731 EQQ917730:EQQ917731 FAM917730:FAM917731 FKI917730:FKI917731 FUE917730:FUE917731 GEA917730:GEA917731 GNW917730:GNW917731 GXS917730:GXS917731 HHO917730:HHO917731 HRK917730:HRK917731 IBG917730:IBG917731 ILC917730:ILC917731 IUY917730:IUY917731 JEU917730:JEU917731 JOQ917730:JOQ917731 JYM917730:JYM917731 KII917730:KII917731 KSE917730:KSE917731 LCA917730:LCA917731 LLW917730:LLW917731 LVS917730:LVS917731 MFO917730:MFO917731 MPK917730:MPK917731 MZG917730:MZG917731 NJC917730:NJC917731 NSY917730:NSY917731 OCU917730:OCU917731 OMQ917730:OMQ917731 OWM917730:OWM917731 PGI917730:PGI917731 PQE917730:PQE917731 QAA917730:QAA917731 QJW917730:QJW917731 QTS917730:QTS917731 RDO917730:RDO917731 RNK917730:RNK917731 RXG917730:RXG917731 SHC917730:SHC917731 SQY917730:SQY917731 TAU917730:TAU917731 TKQ917730:TKQ917731 TUM917730:TUM917731 UEI917730:UEI917731 UOE917730:UOE917731 UYA917730:UYA917731 VHW917730:VHW917731 VRS917730:VRS917731 WBO917730:WBO917731 WLK917730:WLK917731 WVG917730:WVG917731 A983266:A983267 IU983266:IU983267 SQ983266:SQ983267 ACM983266:ACM983267 AMI983266:AMI983267 AWE983266:AWE983267 BGA983266:BGA983267 BPW983266:BPW983267 BZS983266:BZS983267 CJO983266:CJO983267 CTK983266:CTK983267 DDG983266:DDG983267 DNC983266:DNC983267 DWY983266:DWY983267 EGU983266:EGU983267 EQQ983266:EQQ983267 FAM983266:FAM983267 FKI983266:FKI983267 FUE983266:FUE983267 GEA983266:GEA983267 GNW983266:GNW983267 GXS983266:GXS983267 HHO983266:HHO983267 HRK983266:HRK983267 IBG983266:IBG983267 ILC983266:ILC983267 IUY983266:IUY983267 JEU983266:JEU983267 JOQ983266:JOQ983267 JYM983266:JYM983267 KII983266:KII983267 KSE983266:KSE983267 LCA983266:LCA983267 LLW983266:LLW983267 LVS983266:LVS983267 MFO983266:MFO983267 MPK983266:MPK983267 MZG983266:MZG983267 NJC983266:NJC983267 NSY983266:NSY983267 OCU983266:OCU983267 OMQ983266:OMQ983267 OWM983266:OWM983267 PGI983266:PGI983267 PQE983266:PQE983267 QAA983266:QAA983267 QJW983266:QJW983267 QTS983266:QTS983267 RDO983266:RDO983267 RNK983266:RNK983267 RXG983266:RXG983267 SHC983266:SHC983267 SQY983266:SQY983267 TAU983266:TAU983267 TKQ983266:TKQ983267 TUM983266:TUM983267 UEI983266:UEI983267 UOE983266:UOE983267 UYA983266:UYA983267 VHW983266:VHW983267 VRS983266:VRS983267 WBO983266:WBO983267 WLK983266:WLK983267 WVG983266:WVG983267 A65735 IU65735 SQ65735 ACM65735 AMI65735 AWE65735 BGA65735 BPW65735 BZS65735 CJO65735 CTK65735 DDG65735 DNC65735 DWY65735 EGU65735 EQQ65735 FAM65735 FKI65735 FUE65735 GEA65735 GNW65735 GXS65735 HHO65735 HRK65735 IBG65735 ILC65735 IUY65735 JEU65735 JOQ65735 JYM65735 KII65735 KSE65735 LCA65735 LLW65735 LVS65735 MFO65735 MPK65735 MZG65735 NJC65735 NSY65735 OCU65735 OMQ65735 OWM65735 PGI65735 PQE65735 QAA65735 QJW65735 QTS65735 RDO65735 RNK65735 RXG65735 SHC65735 SQY65735 TAU65735 TKQ65735 TUM65735 UEI65735 UOE65735 UYA65735 VHW65735 VRS65735 WBO65735 WLK65735 WVG65735 A131271 IU131271 SQ131271 ACM131271 AMI131271 AWE131271 BGA131271 BPW131271 BZS131271 CJO131271 CTK131271 DDG131271 DNC131271 DWY131271 EGU131271 EQQ131271 FAM131271 FKI131271 FUE131271 GEA131271 GNW131271 GXS131271 HHO131271 HRK131271 IBG131271 ILC131271 IUY131271 JEU131271 JOQ131271 JYM131271 KII131271 KSE131271 LCA131271 LLW131271 LVS131271 MFO131271 MPK131271 MZG131271 NJC131271 NSY131271 OCU131271 OMQ131271 OWM131271 PGI131271 PQE131271 QAA131271 QJW131271 QTS131271 RDO131271 RNK131271 RXG131271 SHC131271 SQY131271 TAU131271 TKQ131271 TUM131271 UEI131271 UOE131271 UYA131271 VHW131271 VRS131271 WBO131271 WLK131271 WVG131271 A196807 IU196807 SQ196807 ACM196807 AMI196807 AWE196807 BGA196807 BPW196807 BZS196807 CJO196807 CTK196807 DDG196807 DNC196807 DWY196807 EGU196807 EQQ196807 FAM196807 FKI196807 FUE196807 GEA196807 GNW196807 GXS196807 HHO196807 HRK196807 IBG196807 ILC196807 IUY196807 JEU196807 JOQ196807 JYM196807 KII196807 KSE196807 LCA196807 LLW196807 LVS196807 MFO196807 MPK196807 MZG196807 NJC196807 NSY196807 OCU196807 OMQ196807 OWM196807 PGI196807 PQE196807 QAA196807 QJW196807 QTS196807 RDO196807 RNK196807 RXG196807 SHC196807 SQY196807 TAU196807 TKQ196807 TUM196807 UEI196807 UOE196807 UYA196807 VHW196807 VRS196807 WBO196807 WLK196807 WVG196807 A262343 IU262343 SQ262343 ACM262343 AMI262343 AWE262343 BGA262343 BPW262343 BZS262343 CJO262343 CTK262343 DDG262343 DNC262343 DWY262343 EGU262343 EQQ262343 FAM262343 FKI262343 FUE262343 GEA262343 GNW262343 GXS262343 HHO262343 HRK262343 IBG262343 ILC262343 IUY262343 JEU262343 JOQ262343 JYM262343 KII262343 KSE262343 LCA262343 LLW262343 LVS262343 MFO262343 MPK262343 MZG262343 NJC262343 NSY262343 OCU262343 OMQ262343 OWM262343 PGI262343 PQE262343 QAA262343 QJW262343 QTS262343 RDO262343 RNK262343 RXG262343 SHC262343 SQY262343 TAU262343 TKQ262343 TUM262343 UEI262343 UOE262343 UYA262343 VHW262343 VRS262343 WBO262343 WLK262343 WVG262343 A327879 IU327879 SQ327879 ACM327879 AMI327879 AWE327879 BGA327879 BPW327879 BZS327879 CJO327879 CTK327879 DDG327879 DNC327879 DWY327879 EGU327879 EQQ327879 FAM327879 FKI327879 FUE327879 GEA327879 GNW327879 GXS327879 HHO327879 HRK327879 IBG327879 ILC327879 IUY327879 JEU327879 JOQ327879 JYM327879 KII327879 KSE327879 LCA327879 LLW327879 LVS327879 MFO327879 MPK327879 MZG327879 NJC327879 NSY327879 OCU327879 OMQ327879 OWM327879 PGI327879 PQE327879 QAA327879 QJW327879 QTS327879 RDO327879 RNK327879 RXG327879 SHC327879 SQY327879 TAU327879 TKQ327879 TUM327879 UEI327879 UOE327879 UYA327879 VHW327879 VRS327879 WBO327879 WLK327879 WVG327879 A393415 IU393415 SQ393415 ACM393415 AMI393415 AWE393415 BGA393415 BPW393415 BZS393415 CJO393415 CTK393415 DDG393415 DNC393415 DWY393415 EGU393415 EQQ393415 FAM393415 FKI393415 FUE393415 GEA393415 GNW393415 GXS393415 HHO393415 HRK393415 IBG393415 ILC393415 IUY393415 JEU393415 JOQ393415 JYM393415 KII393415 KSE393415 LCA393415 LLW393415 LVS393415 MFO393415 MPK393415 MZG393415 NJC393415 NSY393415 OCU393415 OMQ393415 OWM393415 PGI393415 PQE393415 QAA393415 QJW393415 QTS393415 RDO393415 RNK393415 RXG393415 SHC393415 SQY393415 TAU393415 TKQ393415 TUM393415 UEI393415 UOE393415 UYA393415 VHW393415 VRS393415 WBO393415 WLK393415 WVG393415 A458951 IU458951 SQ458951 ACM458951 AMI458951 AWE458951 BGA458951 BPW458951 BZS458951 CJO458951 CTK458951 DDG458951 DNC458951 DWY458951 EGU458951 EQQ458951 FAM458951 FKI458951 FUE458951 GEA458951 GNW458951 GXS458951 HHO458951 HRK458951 IBG458951 ILC458951 IUY458951 JEU458951 JOQ458951 JYM458951 KII458951 KSE458951 LCA458951 LLW458951 LVS458951 MFO458951 MPK458951 MZG458951 NJC458951 NSY458951 OCU458951 OMQ458951 OWM458951 PGI458951 PQE458951 QAA458951 QJW458951 QTS458951 RDO458951 RNK458951 RXG458951 SHC458951 SQY458951 TAU458951 TKQ458951 TUM458951 UEI458951 UOE458951 UYA458951 VHW458951 VRS458951 WBO458951 WLK458951 WVG458951 A524487 IU524487 SQ524487 ACM524487 AMI524487 AWE524487 BGA524487 BPW524487 BZS524487 CJO524487 CTK524487 DDG524487 DNC524487 DWY524487 EGU524487 EQQ524487 FAM524487 FKI524487 FUE524487 GEA524487 GNW524487 GXS524487 HHO524487 HRK524487 IBG524487 ILC524487 IUY524487 JEU524487 JOQ524487 JYM524487 KII524487 KSE524487 LCA524487 LLW524487 LVS524487 MFO524487 MPK524487 MZG524487 NJC524487 NSY524487 OCU524487 OMQ524487 OWM524487 PGI524487 PQE524487 QAA524487 QJW524487 QTS524487 RDO524487 RNK524487 RXG524487 SHC524487 SQY524487 TAU524487 TKQ524487 TUM524487 UEI524487 UOE524487 UYA524487 VHW524487 VRS524487 WBO524487 WLK524487 WVG524487 A590023 IU590023 SQ590023 ACM590023 AMI590023 AWE590023 BGA590023 BPW590023 BZS590023 CJO590023 CTK590023 DDG590023 DNC590023 DWY590023 EGU590023 EQQ590023 FAM590023 FKI590023 FUE590023 GEA590023 GNW590023 GXS590023 HHO590023 HRK590023 IBG590023 ILC590023 IUY590023 JEU590023 JOQ590023 JYM590023 KII590023 KSE590023 LCA590023 LLW590023 LVS590023 MFO590023 MPK590023 MZG590023 NJC590023 NSY590023 OCU590023 OMQ590023 OWM590023 PGI590023 PQE590023 QAA590023 QJW590023 QTS590023 RDO590023 RNK590023 RXG590023 SHC590023 SQY590023 TAU590023 TKQ590023 TUM590023 UEI590023 UOE590023 UYA590023 VHW590023 VRS590023 WBO590023 WLK590023 WVG590023 A655559 IU655559 SQ655559 ACM655559 AMI655559 AWE655559 BGA655559 BPW655559 BZS655559 CJO655559 CTK655559 DDG655559 DNC655559 DWY655559 EGU655559 EQQ655559 FAM655559 FKI655559 FUE655559 GEA655559 GNW655559 GXS655559 HHO655559 HRK655559 IBG655559 ILC655559 IUY655559 JEU655559 JOQ655559 JYM655559 KII655559 KSE655559 LCA655559 LLW655559 LVS655559 MFO655559 MPK655559 MZG655559 NJC655559 NSY655559 OCU655559 OMQ655559 OWM655559 PGI655559 PQE655559 QAA655559 QJW655559 QTS655559 RDO655559 RNK655559 RXG655559 SHC655559 SQY655559 TAU655559 TKQ655559 TUM655559 UEI655559 UOE655559 UYA655559 VHW655559 VRS655559 WBO655559 WLK655559 WVG655559 A721095 IU721095 SQ721095 ACM721095 AMI721095 AWE721095 BGA721095 BPW721095 BZS721095 CJO721095 CTK721095 DDG721095 DNC721095 DWY721095 EGU721095 EQQ721095 FAM721095 FKI721095 FUE721095 GEA721095 GNW721095 GXS721095 HHO721095 HRK721095 IBG721095 ILC721095 IUY721095 JEU721095 JOQ721095 JYM721095 KII721095 KSE721095 LCA721095 LLW721095 LVS721095 MFO721095 MPK721095 MZG721095 NJC721095 NSY721095 OCU721095 OMQ721095 OWM721095 PGI721095 PQE721095 QAA721095 QJW721095 QTS721095 RDO721095 RNK721095 RXG721095 SHC721095 SQY721095 TAU721095 TKQ721095 TUM721095 UEI721095 UOE721095 UYA721095 VHW721095 VRS721095 WBO721095 WLK721095 WVG721095 A786631 IU786631 SQ786631 ACM786631 AMI786631 AWE786631 BGA786631 BPW786631 BZS786631 CJO786631 CTK786631 DDG786631 DNC786631 DWY786631 EGU786631 EQQ786631 FAM786631 FKI786631 FUE786631 GEA786631 GNW786631 GXS786631 HHO786631 HRK786631 IBG786631 ILC786631 IUY786631 JEU786631 JOQ786631 JYM786631 KII786631 KSE786631 LCA786631 LLW786631 LVS786631 MFO786631 MPK786631 MZG786631 NJC786631 NSY786631 OCU786631 OMQ786631 OWM786631 PGI786631 PQE786631 QAA786631 QJW786631 QTS786631 RDO786631 RNK786631 RXG786631 SHC786631 SQY786631 TAU786631 TKQ786631 TUM786631 UEI786631 UOE786631 UYA786631 VHW786631 VRS786631 WBO786631 WLK786631 WVG786631 A852167 IU852167 SQ852167 ACM852167 AMI852167 AWE852167 BGA852167 BPW852167 BZS852167 CJO852167 CTK852167 DDG852167 DNC852167 DWY852167 EGU852167 EQQ852167 FAM852167 FKI852167 FUE852167 GEA852167 GNW852167 GXS852167 HHO852167 HRK852167 IBG852167 ILC852167 IUY852167 JEU852167 JOQ852167 JYM852167 KII852167 KSE852167 LCA852167 LLW852167 LVS852167 MFO852167 MPK852167 MZG852167 NJC852167 NSY852167 OCU852167 OMQ852167 OWM852167 PGI852167 PQE852167 QAA852167 QJW852167 QTS852167 RDO852167 RNK852167 RXG852167 SHC852167 SQY852167 TAU852167 TKQ852167 TUM852167 UEI852167 UOE852167 UYA852167 VHW852167 VRS852167 WBO852167 WLK852167 WVG852167 A917703 IU917703 SQ917703 ACM917703 AMI917703 AWE917703 BGA917703 BPW917703 BZS917703 CJO917703 CTK917703 DDG917703 DNC917703 DWY917703 EGU917703 EQQ917703 FAM917703 FKI917703 FUE917703 GEA917703 GNW917703 GXS917703 HHO917703 HRK917703 IBG917703 ILC917703 IUY917703 JEU917703 JOQ917703 JYM917703 KII917703 KSE917703 LCA917703 LLW917703 LVS917703 MFO917703 MPK917703 MZG917703 NJC917703 NSY917703 OCU917703 OMQ917703 OWM917703 PGI917703 PQE917703 QAA917703 QJW917703 QTS917703 RDO917703 RNK917703 RXG917703 SHC917703 SQY917703 TAU917703 TKQ917703 TUM917703 UEI917703 UOE917703 UYA917703 VHW917703 VRS917703 WBO917703 WLK917703 WVG917703 A983239 IU983239 SQ983239 ACM983239 AMI983239 AWE983239 BGA983239 BPW983239 BZS983239 CJO983239 CTK983239 DDG983239 DNC983239 DWY983239 EGU983239 EQQ983239 FAM983239 FKI983239 FUE983239 GEA983239 GNW983239 GXS983239 HHO983239 HRK983239 IBG983239 ILC983239 IUY983239 JEU983239 JOQ983239 JYM983239 KII983239 KSE983239 LCA983239 LLW983239 LVS983239 MFO983239 MPK983239 MZG983239 NJC983239 NSY983239 OCU983239 OMQ983239 OWM983239 PGI983239 PQE983239 QAA983239 QJW983239 QTS983239 RDO983239 RNK983239 RXG983239 SHC983239 SQY983239 TAU983239 TKQ983239 TUM983239 UEI983239 UOE983239 UYA983239 VHW983239 VRS983239 WBO983239 WLK983239 WVG983239 A65732 IU65732 SQ65732 ACM65732 AMI65732 AWE65732 BGA65732 BPW65732 BZS65732 CJO65732 CTK65732 DDG65732 DNC65732 DWY65732 EGU65732 EQQ65732 FAM65732 FKI65732 FUE65732 GEA65732 GNW65732 GXS65732 HHO65732 HRK65732 IBG65732 ILC65732 IUY65732 JEU65732 JOQ65732 JYM65732 KII65732 KSE65732 LCA65732 LLW65732 LVS65732 MFO65732 MPK65732 MZG65732 NJC65732 NSY65732 OCU65732 OMQ65732 OWM65732 PGI65732 PQE65732 QAA65732 QJW65732 QTS65732 RDO65732 RNK65732 RXG65732 SHC65732 SQY65732 TAU65732 TKQ65732 TUM65732 UEI65732 UOE65732 UYA65732 VHW65732 VRS65732 WBO65732 WLK65732 WVG65732 A131268 IU131268 SQ131268 ACM131268 AMI131268 AWE131268 BGA131268 BPW131268 BZS131268 CJO131268 CTK131268 DDG131268 DNC131268 DWY131268 EGU131268 EQQ131268 FAM131268 FKI131268 FUE131268 GEA131268 GNW131268 GXS131268 HHO131268 HRK131268 IBG131268 ILC131268 IUY131268 JEU131268 JOQ131268 JYM131268 KII131268 KSE131268 LCA131268 LLW131268 LVS131268 MFO131268 MPK131268 MZG131268 NJC131268 NSY131268 OCU131268 OMQ131268 OWM131268 PGI131268 PQE131268 QAA131268 QJW131268 QTS131268 RDO131268 RNK131268 RXG131268 SHC131268 SQY131268 TAU131268 TKQ131268 TUM131268 UEI131268 UOE131268 UYA131268 VHW131268 VRS131268 WBO131268 WLK131268 WVG131268 A196804 IU196804 SQ196804 ACM196804 AMI196804 AWE196804 BGA196804 BPW196804 BZS196804 CJO196804 CTK196804 DDG196804 DNC196804 DWY196804 EGU196804 EQQ196804 FAM196804 FKI196804 FUE196804 GEA196804 GNW196804 GXS196804 HHO196804 HRK196804 IBG196804 ILC196804 IUY196804 JEU196804 JOQ196804 JYM196804 KII196804 KSE196804 LCA196804 LLW196804 LVS196804 MFO196804 MPK196804 MZG196804 NJC196804 NSY196804 OCU196804 OMQ196804 OWM196804 PGI196804 PQE196804 QAA196804 QJW196804 QTS196804 RDO196804 RNK196804 RXG196804 SHC196804 SQY196804 TAU196804 TKQ196804 TUM196804 UEI196804 UOE196804 UYA196804 VHW196804 VRS196804 WBO196804 WLK196804 WVG196804 A262340 IU262340 SQ262340 ACM262340 AMI262340 AWE262340 BGA262340 BPW262340 BZS262340 CJO262340 CTK262340 DDG262340 DNC262340 DWY262340 EGU262340 EQQ262340 FAM262340 FKI262340 FUE262340 GEA262340 GNW262340 GXS262340 HHO262340 HRK262340 IBG262340 ILC262340 IUY262340 JEU262340 JOQ262340 JYM262340 KII262340 KSE262340 LCA262340 LLW262340 LVS262340 MFO262340 MPK262340 MZG262340 NJC262340 NSY262340 OCU262340 OMQ262340 OWM262340 PGI262340 PQE262340 QAA262340 QJW262340 QTS262340 RDO262340 RNK262340 RXG262340 SHC262340 SQY262340 TAU262340 TKQ262340 TUM262340 UEI262340 UOE262340 UYA262340 VHW262340 VRS262340 WBO262340 WLK262340 WVG262340 A327876 IU327876 SQ327876 ACM327876 AMI327876 AWE327876 BGA327876 BPW327876 BZS327876 CJO327876 CTK327876 DDG327876 DNC327876 DWY327876 EGU327876 EQQ327876 FAM327876 FKI327876 FUE327876 GEA327876 GNW327876 GXS327876 HHO327876 HRK327876 IBG327876 ILC327876 IUY327876 JEU327876 JOQ327876 JYM327876 KII327876 KSE327876 LCA327876 LLW327876 LVS327876 MFO327876 MPK327876 MZG327876 NJC327876 NSY327876 OCU327876 OMQ327876 OWM327876 PGI327876 PQE327876 QAA327876 QJW327876 QTS327876 RDO327876 RNK327876 RXG327876 SHC327876 SQY327876 TAU327876 TKQ327876 TUM327876 UEI327876 UOE327876 UYA327876 VHW327876 VRS327876 WBO327876 WLK327876 WVG327876 A393412 IU393412 SQ393412 ACM393412 AMI393412 AWE393412 BGA393412 BPW393412 BZS393412 CJO393412 CTK393412 DDG393412 DNC393412 DWY393412 EGU393412 EQQ393412 FAM393412 FKI393412 FUE393412 GEA393412 GNW393412 GXS393412 HHO393412 HRK393412 IBG393412 ILC393412 IUY393412 JEU393412 JOQ393412 JYM393412 KII393412 KSE393412 LCA393412 LLW393412 LVS393412 MFO393412 MPK393412 MZG393412 NJC393412 NSY393412 OCU393412 OMQ393412 OWM393412 PGI393412 PQE393412 QAA393412 QJW393412 QTS393412 RDO393412 RNK393412 RXG393412 SHC393412 SQY393412 TAU393412 TKQ393412 TUM393412 UEI393412 UOE393412 UYA393412 VHW393412 VRS393412 WBO393412 WLK393412 WVG393412 A458948 IU458948 SQ458948 ACM458948 AMI458948 AWE458948 BGA458948 BPW458948 BZS458948 CJO458948 CTK458948 DDG458948 DNC458948 DWY458948 EGU458948 EQQ458948 FAM458948 FKI458948 FUE458948 GEA458948 GNW458948 GXS458948 HHO458948 HRK458948 IBG458948 ILC458948 IUY458948 JEU458948 JOQ458948 JYM458948 KII458948 KSE458948 LCA458948 LLW458948 LVS458948 MFO458948 MPK458948 MZG458948 NJC458948 NSY458948 OCU458948 OMQ458948 OWM458948 PGI458948 PQE458948 QAA458948 QJW458948 QTS458948 RDO458948 RNK458948 RXG458948 SHC458948 SQY458948 TAU458948 TKQ458948 TUM458948 UEI458948 UOE458948 UYA458948 VHW458948 VRS458948 WBO458948 WLK458948 WVG458948 A524484 IU524484 SQ524484 ACM524484 AMI524484 AWE524484 BGA524484 BPW524484 BZS524484 CJO524484 CTK524484 DDG524484 DNC524484 DWY524484 EGU524484 EQQ524484 FAM524484 FKI524484 FUE524484 GEA524484 GNW524484 GXS524484 HHO524484 HRK524484 IBG524484 ILC524484 IUY524484 JEU524484 JOQ524484 JYM524484 KII524484 KSE524484 LCA524484 LLW524484 LVS524484 MFO524484 MPK524484 MZG524484 NJC524484 NSY524484 OCU524484 OMQ524484 OWM524484 PGI524484 PQE524484 QAA524484 QJW524484 QTS524484 RDO524484 RNK524484 RXG524484 SHC524484 SQY524484 TAU524484 TKQ524484 TUM524484 UEI524484 UOE524484 UYA524484 VHW524484 VRS524484 WBO524484 WLK524484 WVG524484 A590020 IU590020 SQ590020 ACM590020 AMI590020 AWE590020 BGA590020 BPW590020 BZS590020 CJO590020 CTK590020 DDG590020 DNC590020 DWY590020 EGU590020 EQQ590020 FAM590020 FKI590020 FUE590020 GEA590020 GNW590020 GXS590020 HHO590020 HRK590020 IBG590020 ILC590020 IUY590020 JEU590020 JOQ590020 JYM590020 KII590020 KSE590020 LCA590020 LLW590020 LVS590020 MFO590020 MPK590020 MZG590020 NJC590020 NSY590020 OCU590020 OMQ590020 OWM590020 PGI590020 PQE590020 QAA590020 QJW590020 QTS590020 RDO590020 RNK590020 RXG590020 SHC590020 SQY590020 TAU590020 TKQ590020 TUM590020 UEI590020 UOE590020 UYA590020 VHW590020 VRS590020 WBO590020 WLK590020 WVG590020 A655556 IU655556 SQ655556 ACM655556 AMI655556 AWE655556 BGA655556 BPW655556 BZS655556 CJO655556 CTK655556 DDG655556 DNC655556 DWY655556 EGU655556 EQQ655556 FAM655556 FKI655556 FUE655556 GEA655556 GNW655556 GXS655556 HHO655556 HRK655556 IBG655556 ILC655556 IUY655556 JEU655556 JOQ655556 JYM655556 KII655556 KSE655556 LCA655556 LLW655556 LVS655556 MFO655556 MPK655556 MZG655556 NJC655556 NSY655556 OCU655556 OMQ655556 OWM655556 PGI655556 PQE655556 QAA655556 QJW655556 QTS655556 RDO655556 RNK655556 RXG655556 SHC655556 SQY655556 TAU655556 TKQ655556 TUM655556 UEI655556 UOE655556 UYA655556 VHW655556 VRS655556 WBO655556 WLK655556 WVG655556 A721092 IU721092 SQ721092 ACM721092 AMI721092 AWE721092 BGA721092 BPW721092 BZS721092 CJO721092 CTK721092 DDG721092 DNC721092 DWY721092 EGU721092 EQQ721092 FAM721092 FKI721092 FUE721092 GEA721092 GNW721092 GXS721092 HHO721092 HRK721092 IBG721092 ILC721092 IUY721092 JEU721092 JOQ721092 JYM721092 KII721092 KSE721092 LCA721092 LLW721092 LVS721092 MFO721092 MPK721092 MZG721092 NJC721092 NSY721092 OCU721092 OMQ721092 OWM721092 PGI721092 PQE721092 QAA721092 QJW721092 QTS721092 RDO721092 RNK721092 RXG721092 SHC721092 SQY721092 TAU721092 TKQ721092 TUM721092 UEI721092 UOE721092 UYA721092 VHW721092 VRS721092 WBO721092 WLK721092 WVG721092 A786628 IU786628 SQ786628 ACM786628 AMI786628 AWE786628 BGA786628 BPW786628 BZS786628 CJO786628 CTK786628 DDG786628 DNC786628 DWY786628 EGU786628 EQQ786628 FAM786628 FKI786628 FUE786628 GEA786628 GNW786628 GXS786628 HHO786628 HRK786628 IBG786628 ILC786628 IUY786628 JEU786628 JOQ786628 JYM786628 KII786628 KSE786628 LCA786628 LLW786628 LVS786628 MFO786628 MPK786628 MZG786628 NJC786628 NSY786628 OCU786628 OMQ786628 OWM786628 PGI786628 PQE786628 QAA786628 QJW786628 QTS786628 RDO786628 RNK786628 RXG786628 SHC786628 SQY786628 TAU786628 TKQ786628 TUM786628 UEI786628 UOE786628 UYA786628 VHW786628 VRS786628 WBO786628 WLK786628 WVG786628 A852164 IU852164 SQ852164 ACM852164 AMI852164 AWE852164 BGA852164 BPW852164 BZS852164 CJO852164 CTK852164 DDG852164 DNC852164 DWY852164 EGU852164 EQQ852164 FAM852164 FKI852164 FUE852164 GEA852164 GNW852164 GXS852164 HHO852164 HRK852164 IBG852164 ILC852164 IUY852164 JEU852164 JOQ852164 JYM852164 KII852164 KSE852164 LCA852164 LLW852164 LVS852164 MFO852164 MPK852164 MZG852164 NJC852164 NSY852164 OCU852164 OMQ852164 OWM852164 PGI852164 PQE852164 QAA852164 QJW852164 QTS852164 RDO852164 RNK852164 RXG852164 SHC852164 SQY852164 TAU852164 TKQ852164 TUM852164 UEI852164 UOE852164 UYA852164 VHW852164 VRS852164 WBO852164 WLK852164 WVG852164 A917700 IU917700 SQ917700 ACM917700 AMI917700 AWE917700 BGA917700 BPW917700 BZS917700 CJO917700 CTK917700 DDG917700 DNC917700 DWY917700 EGU917700 EQQ917700 FAM917700 FKI917700 FUE917700 GEA917700 GNW917700 GXS917700 HHO917700 HRK917700 IBG917700 ILC917700 IUY917700 JEU917700 JOQ917700 JYM917700 KII917700 KSE917700 LCA917700 LLW917700 LVS917700 MFO917700 MPK917700 MZG917700 NJC917700 NSY917700 OCU917700 OMQ917700 OWM917700 PGI917700 PQE917700 QAA917700 QJW917700 QTS917700 RDO917700 RNK917700 RXG917700 SHC917700 SQY917700 TAU917700 TKQ917700 TUM917700 UEI917700 UOE917700 UYA917700 VHW917700 VRS917700 WBO917700 WLK917700 WVG917700 A983236 IU983236 SQ983236 ACM983236 AMI983236 AWE983236 BGA983236 BPW983236 BZS983236 CJO983236 CTK983236 DDG983236 DNC983236 DWY983236 EGU983236 EQQ983236 FAM983236 FKI983236 FUE983236 GEA983236 GNW983236 GXS983236 HHO983236 HRK983236 IBG983236 ILC983236 IUY983236 JEU983236 JOQ983236 JYM983236 KII983236 KSE983236 LCA983236 LLW983236 LVS983236 MFO983236 MPK983236 MZG983236 NJC983236 NSY983236 OCU983236 OMQ983236 OWM983236 PGI983236 PQE983236 QAA983236 QJW983236 QTS983236 RDO983236 RNK983236 RXG983236 SHC983236 SQY983236 TAU983236 TKQ983236 TUM983236 UEI983236 UOE983236 UYA983236 VHW983236 VRS983236 WBO983236 WLK983236 WVG983236 A65729:A65730 IU65729:IU65730 SQ65729:SQ65730 ACM65729:ACM65730 AMI65729:AMI65730 AWE65729:AWE65730 BGA65729:BGA65730 BPW65729:BPW65730 BZS65729:BZS65730 CJO65729:CJO65730 CTK65729:CTK65730 DDG65729:DDG65730 DNC65729:DNC65730 DWY65729:DWY65730 EGU65729:EGU65730 EQQ65729:EQQ65730 FAM65729:FAM65730 FKI65729:FKI65730 FUE65729:FUE65730 GEA65729:GEA65730 GNW65729:GNW65730 GXS65729:GXS65730 HHO65729:HHO65730 HRK65729:HRK65730 IBG65729:IBG65730 ILC65729:ILC65730 IUY65729:IUY65730 JEU65729:JEU65730 JOQ65729:JOQ65730 JYM65729:JYM65730 KII65729:KII65730 KSE65729:KSE65730 LCA65729:LCA65730 LLW65729:LLW65730 LVS65729:LVS65730 MFO65729:MFO65730 MPK65729:MPK65730 MZG65729:MZG65730 NJC65729:NJC65730 NSY65729:NSY65730 OCU65729:OCU65730 OMQ65729:OMQ65730 OWM65729:OWM65730 PGI65729:PGI65730 PQE65729:PQE65730 QAA65729:QAA65730 QJW65729:QJW65730 QTS65729:QTS65730 RDO65729:RDO65730 RNK65729:RNK65730 RXG65729:RXG65730 SHC65729:SHC65730 SQY65729:SQY65730 TAU65729:TAU65730 TKQ65729:TKQ65730 TUM65729:TUM65730 UEI65729:UEI65730 UOE65729:UOE65730 UYA65729:UYA65730 VHW65729:VHW65730 VRS65729:VRS65730 WBO65729:WBO65730 WLK65729:WLK65730 WVG65729:WVG65730 A131265:A131266 IU131265:IU131266 SQ131265:SQ131266 ACM131265:ACM131266 AMI131265:AMI131266 AWE131265:AWE131266 BGA131265:BGA131266 BPW131265:BPW131266 BZS131265:BZS131266 CJO131265:CJO131266 CTK131265:CTK131266 DDG131265:DDG131266 DNC131265:DNC131266 DWY131265:DWY131266 EGU131265:EGU131266 EQQ131265:EQQ131266 FAM131265:FAM131266 FKI131265:FKI131266 FUE131265:FUE131266 GEA131265:GEA131266 GNW131265:GNW131266 GXS131265:GXS131266 HHO131265:HHO131266 HRK131265:HRK131266 IBG131265:IBG131266 ILC131265:ILC131266 IUY131265:IUY131266 JEU131265:JEU131266 JOQ131265:JOQ131266 JYM131265:JYM131266 KII131265:KII131266 KSE131265:KSE131266 LCA131265:LCA131266 LLW131265:LLW131266 LVS131265:LVS131266 MFO131265:MFO131266 MPK131265:MPK131266 MZG131265:MZG131266 NJC131265:NJC131266 NSY131265:NSY131266 OCU131265:OCU131266 OMQ131265:OMQ131266 OWM131265:OWM131266 PGI131265:PGI131266 PQE131265:PQE131266 QAA131265:QAA131266 QJW131265:QJW131266 QTS131265:QTS131266 RDO131265:RDO131266 RNK131265:RNK131266 RXG131265:RXG131266 SHC131265:SHC131266 SQY131265:SQY131266 TAU131265:TAU131266 TKQ131265:TKQ131266 TUM131265:TUM131266 UEI131265:UEI131266 UOE131265:UOE131266 UYA131265:UYA131266 VHW131265:VHW131266 VRS131265:VRS131266 WBO131265:WBO131266 WLK131265:WLK131266 WVG131265:WVG131266 A196801:A196802 IU196801:IU196802 SQ196801:SQ196802 ACM196801:ACM196802 AMI196801:AMI196802 AWE196801:AWE196802 BGA196801:BGA196802 BPW196801:BPW196802 BZS196801:BZS196802 CJO196801:CJO196802 CTK196801:CTK196802 DDG196801:DDG196802 DNC196801:DNC196802 DWY196801:DWY196802 EGU196801:EGU196802 EQQ196801:EQQ196802 FAM196801:FAM196802 FKI196801:FKI196802 FUE196801:FUE196802 GEA196801:GEA196802 GNW196801:GNW196802 GXS196801:GXS196802 HHO196801:HHO196802 HRK196801:HRK196802 IBG196801:IBG196802 ILC196801:ILC196802 IUY196801:IUY196802 JEU196801:JEU196802 JOQ196801:JOQ196802 JYM196801:JYM196802 KII196801:KII196802 KSE196801:KSE196802 LCA196801:LCA196802 LLW196801:LLW196802 LVS196801:LVS196802 MFO196801:MFO196802 MPK196801:MPK196802 MZG196801:MZG196802 NJC196801:NJC196802 NSY196801:NSY196802 OCU196801:OCU196802 OMQ196801:OMQ196802 OWM196801:OWM196802 PGI196801:PGI196802 PQE196801:PQE196802 QAA196801:QAA196802 QJW196801:QJW196802 QTS196801:QTS196802 RDO196801:RDO196802 RNK196801:RNK196802 RXG196801:RXG196802 SHC196801:SHC196802 SQY196801:SQY196802 TAU196801:TAU196802 TKQ196801:TKQ196802 TUM196801:TUM196802 UEI196801:UEI196802 UOE196801:UOE196802 UYA196801:UYA196802 VHW196801:VHW196802 VRS196801:VRS196802 WBO196801:WBO196802 WLK196801:WLK196802 WVG196801:WVG196802 A262337:A262338 IU262337:IU262338 SQ262337:SQ262338 ACM262337:ACM262338 AMI262337:AMI262338 AWE262337:AWE262338 BGA262337:BGA262338 BPW262337:BPW262338 BZS262337:BZS262338 CJO262337:CJO262338 CTK262337:CTK262338 DDG262337:DDG262338 DNC262337:DNC262338 DWY262337:DWY262338 EGU262337:EGU262338 EQQ262337:EQQ262338 FAM262337:FAM262338 FKI262337:FKI262338 FUE262337:FUE262338 GEA262337:GEA262338 GNW262337:GNW262338 GXS262337:GXS262338 HHO262337:HHO262338 HRK262337:HRK262338 IBG262337:IBG262338 ILC262337:ILC262338 IUY262337:IUY262338 JEU262337:JEU262338 JOQ262337:JOQ262338 JYM262337:JYM262338 KII262337:KII262338 KSE262337:KSE262338 LCA262337:LCA262338 LLW262337:LLW262338 LVS262337:LVS262338 MFO262337:MFO262338 MPK262337:MPK262338 MZG262337:MZG262338 NJC262337:NJC262338 NSY262337:NSY262338 OCU262337:OCU262338 OMQ262337:OMQ262338 OWM262337:OWM262338 PGI262337:PGI262338 PQE262337:PQE262338 QAA262337:QAA262338 QJW262337:QJW262338 QTS262337:QTS262338 RDO262337:RDO262338 RNK262337:RNK262338 RXG262337:RXG262338 SHC262337:SHC262338 SQY262337:SQY262338 TAU262337:TAU262338 TKQ262337:TKQ262338 TUM262337:TUM262338 UEI262337:UEI262338 UOE262337:UOE262338 UYA262337:UYA262338 VHW262337:VHW262338 VRS262337:VRS262338 WBO262337:WBO262338 WLK262337:WLK262338 WVG262337:WVG262338 A327873:A327874 IU327873:IU327874 SQ327873:SQ327874 ACM327873:ACM327874 AMI327873:AMI327874 AWE327873:AWE327874 BGA327873:BGA327874 BPW327873:BPW327874 BZS327873:BZS327874 CJO327873:CJO327874 CTK327873:CTK327874 DDG327873:DDG327874 DNC327873:DNC327874 DWY327873:DWY327874 EGU327873:EGU327874 EQQ327873:EQQ327874 FAM327873:FAM327874 FKI327873:FKI327874 FUE327873:FUE327874 GEA327873:GEA327874 GNW327873:GNW327874 GXS327873:GXS327874 HHO327873:HHO327874 HRK327873:HRK327874 IBG327873:IBG327874 ILC327873:ILC327874 IUY327873:IUY327874 JEU327873:JEU327874 JOQ327873:JOQ327874 JYM327873:JYM327874 KII327873:KII327874 KSE327873:KSE327874 LCA327873:LCA327874 LLW327873:LLW327874 LVS327873:LVS327874 MFO327873:MFO327874 MPK327873:MPK327874 MZG327873:MZG327874 NJC327873:NJC327874 NSY327873:NSY327874 OCU327873:OCU327874 OMQ327873:OMQ327874 OWM327873:OWM327874 PGI327873:PGI327874 PQE327873:PQE327874 QAA327873:QAA327874 QJW327873:QJW327874 QTS327873:QTS327874 RDO327873:RDO327874 RNK327873:RNK327874 RXG327873:RXG327874 SHC327873:SHC327874 SQY327873:SQY327874 TAU327873:TAU327874 TKQ327873:TKQ327874 TUM327873:TUM327874 UEI327873:UEI327874 UOE327873:UOE327874 UYA327873:UYA327874 VHW327873:VHW327874 VRS327873:VRS327874 WBO327873:WBO327874 WLK327873:WLK327874 WVG327873:WVG327874 A393409:A393410 IU393409:IU393410 SQ393409:SQ393410 ACM393409:ACM393410 AMI393409:AMI393410 AWE393409:AWE393410 BGA393409:BGA393410 BPW393409:BPW393410 BZS393409:BZS393410 CJO393409:CJO393410 CTK393409:CTK393410 DDG393409:DDG393410 DNC393409:DNC393410 DWY393409:DWY393410 EGU393409:EGU393410 EQQ393409:EQQ393410 FAM393409:FAM393410 FKI393409:FKI393410 FUE393409:FUE393410 GEA393409:GEA393410 GNW393409:GNW393410 GXS393409:GXS393410 HHO393409:HHO393410 HRK393409:HRK393410 IBG393409:IBG393410 ILC393409:ILC393410 IUY393409:IUY393410 JEU393409:JEU393410 JOQ393409:JOQ393410 JYM393409:JYM393410 KII393409:KII393410 KSE393409:KSE393410 LCA393409:LCA393410 LLW393409:LLW393410 LVS393409:LVS393410 MFO393409:MFO393410 MPK393409:MPK393410 MZG393409:MZG393410 NJC393409:NJC393410 NSY393409:NSY393410 OCU393409:OCU393410 OMQ393409:OMQ393410 OWM393409:OWM393410 PGI393409:PGI393410 PQE393409:PQE393410 QAA393409:QAA393410 QJW393409:QJW393410 QTS393409:QTS393410 RDO393409:RDO393410 RNK393409:RNK393410 RXG393409:RXG393410 SHC393409:SHC393410 SQY393409:SQY393410 TAU393409:TAU393410 TKQ393409:TKQ393410 TUM393409:TUM393410 UEI393409:UEI393410 UOE393409:UOE393410 UYA393409:UYA393410 VHW393409:VHW393410 VRS393409:VRS393410 WBO393409:WBO393410 WLK393409:WLK393410 WVG393409:WVG393410 A458945:A458946 IU458945:IU458946 SQ458945:SQ458946 ACM458945:ACM458946 AMI458945:AMI458946 AWE458945:AWE458946 BGA458945:BGA458946 BPW458945:BPW458946 BZS458945:BZS458946 CJO458945:CJO458946 CTK458945:CTK458946 DDG458945:DDG458946 DNC458945:DNC458946 DWY458945:DWY458946 EGU458945:EGU458946 EQQ458945:EQQ458946 FAM458945:FAM458946 FKI458945:FKI458946 FUE458945:FUE458946 GEA458945:GEA458946 GNW458945:GNW458946 GXS458945:GXS458946 HHO458945:HHO458946 HRK458945:HRK458946 IBG458945:IBG458946 ILC458945:ILC458946 IUY458945:IUY458946 JEU458945:JEU458946 JOQ458945:JOQ458946 JYM458945:JYM458946 KII458945:KII458946 KSE458945:KSE458946 LCA458945:LCA458946 LLW458945:LLW458946 LVS458945:LVS458946 MFO458945:MFO458946 MPK458945:MPK458946 MZG458945:MZG458946 NJC458945:NJC458946 NSY458945:NSY458946 OCU458945:OCU458946 OMQ458945:OMQ458946 OWM458945:OWM458946 PGI458945:PGI458946 PQE458945:PQE458946 QAA458945:QAA458946 QJW458945:QJW458946 QTS458945:QTS458946 RDO458945:RDO458946 RNK458945:RNK458946 RXG458945:RXG458946 SHC458945:SHC458946 SQY458945:SQY458946 TAU458945:TAU458946 TKQ458945:TKQ458946 TUM458945:TUM458946 UEI458945:UEI458946 UOE458945:UOE458946 UYA458945:UYA458946 VHW458945:VHW458946 VRS458945:VRS458946 WBO458945:WBO458946 WLK458945:WLK458946 WVG458945:WVG458946 A524481:A524482 IU524481:IU524482 SQ524481:SQ524482 ACM524481:ACM524482 AMI524481:AMI524482 AWE524481:AWE524482 BGA524481:BGA524482 BPW524481:BPW524482 BZS524481:BZS524482 CJO524481:CJO524482 CTK524481:CTK524482 DDG524481:DDG524482 DNC524481:DNC524482 DWY524481:DWY524482 EGU524481:EGU524482 EQQ524481:EQQ524482 FAM524481:FAM524482 FKI524481:FKI524482 FUE524481:FUE524482 GEA524481:GEA524482 GNW524481:GNW524482 GXS524481:GXS524482 HHO524481:HHO524482 HRK524481:HRK524482 IBG524481:IBG524482 ILC524481:ILC524482 IUY524481:IUY524482 JEU524481:JEU524482 JOQ524481:JOQ524482 JYM524481:JYM524482 KII524481:KII524482 KSE524481:KSE524482 LCA524481:LCA524482 LLW524481:LLW524482 LVS524481:LVS524482 MFO524481:MFO524482 MPK524481:MPK524482 MZG524481:MZG524482 NJC524481:NJC524482 NSY524481:NSY524482 OCU524481:OCU524482 OMQ524481:OMQ524482 OWM524481:OWM524482 PGI524481:PGI524482 PQE524481:PQE524482 QAA524481:QAA524482 QJW524481:QJW524482 QTS524481:QTS524482 RDO524481:RDO524482 RNK524481:RNK524482 RXG524481:RXG524482 SHC524481:SHC524482 SQY524481:SQY524482 TAU524481:TAU524482 TKQ524481:TKQ524482 TUM524481:TUM524482 UEI524481:UEI524482 UOE524481:UOE524482 UYA524481:UYA524482 VHW524481:VHW524482 VRS524481:VRS524482 WBO524481:WBO524482 WLK524481:WLK524482 WVG524481:WVG524482 A590017:A590018 IU590017:IU590018 SQ590017:SQ590018 ACM590017:ACM590018 AMI590017:AMI590018 AWE590017:AWE590018 BGA590017:BGA590018 BPW590017:BPW590018 BZS590017:BZS590018 CJO590017:CJO590018 CTK590017:CTK590018 DDG590017:DDG590018 DNC590017:DNC590018 DWY590017:DWY590018 EGU590017:EGU590018 EQQ590017:EQQ590018 FAM590017:FAM590018 FKI590017:FKI590018 FUE590017:FUE590018 GEA590017:GEA590018 GNW590017:GNW590018 GXS590017:GXS590018 HHO590017:HHO590018 HRK590017:HRK590018 IBG590017:IBG590018 ILC590017:ILC590018 IUY590017:IUY590018 JEU590017:JEU590018 JOQ590017:JOQ590018 JYM590017:JYM590018 KII590017:KII590018 KSE590017:KSE590018 LCA590017:LCA590018 LLW590017:LLW590018 LVS590017:LVS590018 MFO590017:MFO590018 MPK590017:MPK590018 MZG590017:MZG590018 NJC590017:NJC590018 NSY590017:NSY590018 OCU590017:OCU590018 OMQ590017:OMQ590018 OWM590017:OWM590018 PGI590017:PGI590018 PQE590017:PQE590018 QAA590017:QAA590018 QJW590017:QJW590018 QTS590017:QTS590018 RDO590017:RDO590018 RNK590017:RNK590018 RXG590017:RXG590018 SHC590017:SHC590018 SQY590017:SQY590018 TAU590017:TAU590018 TKQ590017:TKQ590018 TUM590017:TUM590018 UEI590017:UEI590018 UOE590017:UOE590018 UYA590017:UYA590018 VHW590017:VHW590018 VRS590017:VRS590018 WBO590017:WBO590018 WLK590017:WLK590018 WVG590017:WVG590018 A655553:A655554 IU655553:IU655554 SQ655553:SQ655554 ACM655553:ACM655554 AMI655553:AMI655554 AWE655553:AWE655554 BGA655553:BGA655554 BPW655553:BPW655554 BZS655553:BZS655554 CJO655553:CJO655554 CTK655553:CTK655554 DDG655553:DDG655554 DNC655553:DNC655554 DWY655553:DWY655554 EGU655553:EGU655554 EQQ655553:EQQ655554 FAM655553:FAM655554 FKI655553:FKI655554 FUE655553:FUE655554 GEA655553:GEA655554 GNW655553:GNW655554 GXS655553:GXS655554 HHO655553:HHO655554 HRK655553:HRK655554 IBG655553:IBG655554 ILC655553:ILC655554 IUY655553:IUY655554 JEU655553:JEU655554 JOQ655553:JOQ655554 JYM655553:JYM655554 KII655553:KII655554 KSE655553:KSE655554 LCA655553:LCA655554 LLW655553:LLW655554 LVS655553:LVS655554 MFO655553:MFO655554 MPK655553:MPK655554 MZG655553:MZG655554 NJC655553:NJC655554 NSY655553:NSY655554 OCU655553:OCU655554 OMQ655553:OMQ655554 OWM655553:OWM655554 PGI655553:PGI655554 PQE655553:PQE655554 QAA655553:QAA655554 QJW655553:QJW655554 QTS655553:QTS655554 RDO655553:RDO655554 RNK655553:RNK655554 RXG655553:RXG655554 SHC655553:SHC655554 SQY655553:SQY655554 TAU655553:TAU655554 TKQ655553:TKQ655554 TUM655553:TUM655554 UEI655553:UEI655554 UOE655553:UOE655554 UYA655553:UYA655554 VHW655553:VHW655554 VRS655553:VRS655554 WBO655553:WBO655554 WLK655553:WLK655554 WVG655553:WVG655554 A721089:A721090 IU721089:IU721090 SQ721089:SQ721090 ACM721089:ACM721090 AMI721089:AMI721090 AWE721089:AWE721090 BGA721089:BGA721090 BPW721089:BPW721090 BZS721089:BZS721090 CJO721089:CJO721090 CTK721089:CTK721090 DDG721089:DDG721090 DNC721089:DNC721090 DWY721089:DWY721090 EGU721089:EGU721090 EQQ721089:EQQ721090 FAM721089:FAM721090 FKI721089:FKI721090 FUE721089:FUE721090 GEA721089:GEA721090 GNW721089:GNW721090 GXS721089:GXS721090 HHO721089:HHO721090 HRK721089:HRK721090 IBG721089:IBG721090 ILC721089:ILC721090 IUY721089:IUY721090 JEU721089:JEU721090 JOQ721089:JOQ721090 JYM721089:JYM721090 KII721089:KII721090 KSE721089:KSE721090 LCA721089:LCA721090 LLW721089:LLW721090 LVS721089:LVS721090 MFO721089:MFO721090 MPK721089:MPK721090 MZG721089:MZG721090 NJC721089:NJC721090 NSY721089:NSY721090 OCU721089:OCU721090 OMQ721089:OMQ721090 OWM721089:OWM721090 PGI721089:PGI721090 PQE721089:PQE721090 QAA721089:QAA721090 QJW721089:QJW721090 QTS721089:QTS721090 RDO721089:RDO721090 RNK721089:RNK721090 RXG721089:RXG721090 SHC721089:SHC721090 SQY721089:SQY721090 TAU721089:TAU721090 TKQ721089:TKQ721090 TUM721089:TUM721090 UEI721089:UEI721090 UOE721089:UOE721090 UYA721089:UYA721090 VHW721089:VHW721090 VRS721089:VRS721090 WBO721089:WBO721090 WLK721089:WLK721090 WVG721089:WVG721090 A786625:A786626 IU786625:IU786626 SQ786625:SQ786626 ACM786625:ACM786626 AMI786625:AMI786626 AWE786625:AWE786626 BGA786625:BGA786626 BPW786625:BPW786626 BZS786625:BZS786626 CJO786625:CJO786626 CTK786625:CTK786626 DDG786625:DDG786626 DNC786625:DNC786626 DWY786625:DWY786626 EGU786625:EGU786626 EQQ786625:EQQ786626 FAM786625:FAM786626 FKI786625:FKI786626 FUE786625:FUE786626 GEA786625:GEA786626 GNW786625:GNW786626 GXS786625:GXS786626 HHO786625:HHO786626 HRK786625:HRK786626 IBG786625:IBG786626 ILC786625:ILC786626 IUY786625:IUY786626 JEU786625:JEU786626 JOQ786625:JOQ786626 JYM786625:JYM786626 KII786625:KII786626 KSE786625:KSE786626 LCA786625:LCA786626 LLW786625:LLW786626 LVS786625:LVS786626 MFO786625:MFO786626 MPK786625:MPK786626 MZG786625:MZG786626 NJC786625:NJC786626 NSY786625:NSY786626 OCU786625:OCU786626 OMQ786625:OMQ786626 OWM786625:OWM786626 PGI786625:PGI786626 PQE786625:PQE786626 QAA786625:QAA786626 QJW786625:QJW786626 QTS786625:QTS786626 RDO786625:RDO786626 RNK786625:RNK786626 RXG786625:RXG786626 SHC786625:SHC786626 SQY786625:SQY786626 TAU786625:TAU786626 TKQ786625:TKQ786626 TUM786625:TUM786626 UEI786625:UEI786626 UOE786625:UOE786626 UYA786625:UYA786626 VHW786625:VHW786626 VRS786625:VRS786626 WBO786625:WBO786626 WLK786625:WLK786626 WVG786625:WVG786626 A852161:A852162 IU852161:IU852162 SQ852161:SQ852162 ACM852161:ACM852162 AMI852161:AMI852162 AWE852161:AWE852162 BGA852161:BGA852162 BPW852161:BPW852162 BZS852161:BZS852162 CJO852161:CJO852162 CTK852161:CTK852162 DDG852161:DDG852162 DNC852161:DNC852162 DWY852161:DWY852162 EGU852161:EGU852162 EQQ852161:EQQ852162 FAM852161:FAM852162 FKI852161:FKI852162 FUE852161:FUE852162 GEA852161:GEA852162 GNW852161:GNW852162 GXS852161:GXS852162 HHO852161:HHO852162 HRK852161:HRK852162 IBG852161:IBG852162 ILC852161:ILC852162 IUY852161:IUY852162 JEU852161:JEU852162 JOQ852161:JOQ852162 JYM852161:JYM852162 KII852161:KII852162 KSE852161:KSE852162 LCA852161:LCA852162 LLW852161:LLW852162 LVS852161:LVS852162 MFO852161:MFO852162 MPK852161:MPK852162 MZG852161:MZG852162 NJC852161:NJC852162 NSY852161:NSY852162 OCU852161:OCU852162 OMQ852161:OMQ852162 OWM852161:OWM852162 PGI852161:PGI852162 PQE852161:PQE852162 QAA852161:QAA852162 QJW852161:QJW852162 QTS852161:QTS852162 RDO852161:RDO852162 RNK852161:RNK852162 RXG852161:RXG852162 SHC852161:SHC852162 SQY852161:SQY852162 TAU852161:TAU852162 TKQ852161:TKQ852162 TUM852161:TUM852162 UEI852161:UEI852162 UOE852161:UOE852162 UYA852161:UYA852162 VHW852161:VHW852162 VRS852161:VRS852162 WBO852161:WBO852162 WLK852161:WLK852162 WVG852161:WVG852162 A917697:A917698 IU917697:IU917698 SQ917697:SQ917698 ACM917697:ACM917698 AMI917697:AMI917698 AWE917697:AWE917698 BGA917697:BGA917698 BPW917697:BPW917698 BZS917697:BZS917698 CJO917697:CJO917698 CTK917697:CTK917698 DDG917697:DDG917698 DNC917697:DNC917698 DWY917697:DWY917698 EGU917697:EGU917698 EQQ917697:EQQ917698 FAM917697:FAM917698 FKI917697:FKI917698 FUE917697:FUE917698 GEA917697:GEA917698 GNW917697:GNW917698 GXS917697:GXS917698 HHO917697:HHO917698 HRK917697:HRK917698 IBG917697:IBG917698 ILC917697:ILC917698 IUY917697:IUY917698 JEU917697:JEU917698 JOQ917697:JOQ917698 JYM917697:JYM917698 KII917697:KII917698 KSE917697:KSE917698 LCA917697:LCA917698 LLW917697:LLW917698 LVS917697:LVS917698 MFO917697:MFO917698 MPK917697:MPK917698 MZG917697:MZG917698 NJC917697:NJC917698 NSY917697:NSY917698 OCU917697:OCU917698 OMQ917697:OMQ917698 OWM917697:OWM917698 PGI917697:PGI917698 PQE917697:PQE917698 QAA917697:QAA917698 QJW917697:QJW917698 QTS917697:QTS917698 RDO917697:RDO917698 RNK917697:RNK917698 RXG917697:RXG917698 SHC917697:SHC917698 SQY917697:SQY917698 TAU917697:TAU917698 TKQ917697:TKQ917698 TUM917697:TUM917698 UEI917697:UEI917698 UOE917697:UOE917698 UYA917697:UYA917698 VHW917697:VHW917698 VRS917697:VRS917698 WBO917697:WBO917698 WLK917697:WLK917698 WVG917697:WVG917698 A983233:A983234 IU983233:IU983234 SQ983233:SQ983234 ACM983233:ACM983234 AMI983233:AMI983234 AWE983233:AWE983234 BGA983233:BGA983234 BPW983233:BPW983234 BZS983233:BZS983234 CJO983233:CJO983234 CTK983233:CTK983234 DDG983233:DDG983234 DNC983233:DNC983234 DWY983233:DWY983234 EGU983233:EGU983234 EQQ983233:EQQ983234 FAM983233:FAM983234 FKI983233:FKI983234 FUE983233:FUE983234 GEA983233:GEA983234 GNW983233:GNW983234 GXS983233:GXS983234 HHO983233:HHO983234 HRK983233:HRK983234 IBG983233:IBG983234 ILC983233:ILC983234 IUY983233:IUY983234 JEU983233:JEU983234 JOQ983233:JOQ983234 JYM983233:JYM983234 KII983233:KII983234 KSE983233:KSE983234 LCA983233:LCA983234 LLW983233:LLW983234 LVS983233:LVS983234 MFO983233:MFO983234 MPK983233:MPK983234 MZG983233:MZG983234 NJC983233:NJC983234 NSY983233:NSY983234 OCU983233:OCU983234 OMQ983233:OMQ983234 OWM983233:OWM983234 PGI983233:PGI983234 PQE983233:PQE983234 QAA983233:QAA983234 QJW983233:QJW983234 QTS983233:QTS983234 RDO983233:RDO983234 RNK983233:RNK983234 RXG983233:RXG983234 SHC983233:SHC983234 SQY983233:SQY983234 TAU983233:TAU983234 TKQ983233:TKQ983234 TUM983233:TUM983234 UEI983233:UEI983234 UOE983233:UOE983234 UYA983233:UYA983234 VHW983233:VHW983234 VRS983233:VRS983234 WBO983233:WBO983234 WLK983233:WLK983234 WVG983233:WVG983234 A65724:A65726 IU65724:IU65726 SQ65724:SQ65726 ACM65724:ACM65726 AMI65724:AMI65726 AWE65724:AWE65726 BGA65724:BGA65726 BPW65724:BPW65726 BZS65724:BZS65726 CJO65724:CJO65726 CTK65724:CTK65726 DDG65724:DDG65726 DNC65724:DNC65726 DWY65724:DWY65726 EGU65724:EGU65726 EQQ65724:EQQ65726 FAM65724:FAM65726 FKI65724:FKI65726 FUE65724:FUE65726 GEA65724:GEA65726 GNW65724:GNW65726 GXS65724:GXS65726 HHO65724:HHO65726 HRK65724:HRK65726 IBG65724:IBG65726 ILC65724:ILC65726 IUY65724:IUY65726 JEU65724:JEU65726 JOQ65724:JOQ65726 JYM65724:JYM65726 KII65724:KII65726 KSE65724:KSE65726 LCA65724:LCA65726 LLW65724:LLW65726 LVS65724:LVS65726 MFO65724:MFO65726 MPK65724:MPK65726 MZG65724:MZG65726 NJC65724:NJC65726 NSY65724:NSY65726 OCU65724:OCU65726 OMQ65724:OMQ65726 OWM65724:OWM65726 PGI65724:PGI65726 PQE65724:PQE65726 QAA65724:QAA65726 QJW65724:QJW65726 QTS65724:QTS65726 RDO65724:RDO65726 RNK65724:RNK65726 RXG65724:RXG65726 SHC65724:SHC65726 SQY65724:SQY65726 TAU65724:TAU65726 TKQ65724:TKQ65726 TUM65724:TUM65726 UEI65724:UEI65726 UOE65724:UOE65726 UYA65724:UYA65726 VHW65724:VHW65726 VRS65724:VRS65726 WBO65724:WBO65726 WLK65724:WLK65726 WVG65724:WVG65726 A131260:A131262 IU131260:IU131262 SQ131260:SQ131262 ACM131260:ACM131262 AMI131260:AMI131262 AWE131260:AWE131262 BGA131260:BGA131262 BPW131260:BPW131262 BZS131260:BZS131262 CJO131260:CJO131262 CTK131260:CTK131262 DDG131260:DDG131262 DNC131260:DNC131262 DWY131260:DWY131262 EGU131260:EGU131262 EQQ131260:EQQ131262 FAM131260:FAM131262 FKI131260:FKI131262 FUE131260:FUE131262 GEA131260:GEA131262 GNW131260:GNW131262 GXS131260:GXS131262 HHO131260:HHO131262 HRK131260:HRK131262 IBG131260:IBG131262 ILC131260:ILC131262 IUY131260:IUY131262 JEU131260:JEU131262 JOQ131260:JOQ131262 JYM131260:JYM131262 KII131260:KII131262 KSE131260:KSE131262 LCA131260:LCA131262 LLW131260:LLW131262 LVS131260:LVS131262 MFO131260:MFO131262 MPK131260:MPK131262 MZG131260:MZG131262 NJC131260:NJC131262 NSY131260:NSY131262 OCU131260:OCU131262 OMQ131260:OMQ131262 OWM131260:OWM131262 PGI131260:PGI131262 PQE131260:PQE131262 QAA131260:QAA131262 QJW131260:QJW131262 QTS131260:QTS131262 RDO131260:RDO131262 RNK131260:RNK131262 RXG131260:RXG131262 SHC131260:SHC131262 SQY131260:SQY131262 TAU131260:TAU131262 TKQ131260:TKQ131262 TUM131260:TUM131262 UEI131260:UEI131262 UOE131260:UOE131262 UYA131260:UYA131262 VHW131260:VHW131262 VRS131260:VRS131262 WBO131260:WBO131262 WLK131260:WLK131262 WVG131260:WVG131262 A196796:A196798 IU196796:IU196798 SQ196796:SQ196798 ACM196796:ACM196798 AMI196796:AMI196798 AWE196796:AWE196798 BGA196796:BGA196798 BPW196796:BPW196798 BZS196796:BZS196798 CJO196796:CJO196798 CTK196796:CTK196798 DDG196796:DDG196798 DNC196796:DNC196798 DWY196796:DWY196798 EGU196796:EGU196798 EQQ196796:EQQ196798 FAM196796:FAM196798 FKI196796:FKI196798 FUE196796:FUE196798 GEA196796:GEA196798 GNW196796:GNW196798 GXS196796:GXS196798 HHO196796:HHO196798 HRK196796:HRK196798 IBG196796:IBG196798 ILC196796:ILC196798 IUY196796:IUY196798 JEU196796:JEU196798 JOQ196796:JOQ196798 JYM196796:JYM196798 KII196796:KII196798 KSE196796:KSE196798 LCA196796:LCA196798 LLW196796:LLW196798 LVS196796:LVS196798 MFO196796:MFO196798 MPK196796:MPK196798 MZG196796:MZG196798 NJC196796:NJC196798 NSY196796:NSY196798 OCU196796:OCU196798 OMQ196796:OMQ196798 OWM196796:OWM196798 PGI196796:PGI196798 PQE196796:PQE196798 QAA196796:QAA196798 QJW196796:QJW196798 QTS196796:QTS196798 RDO196796:RDO196798 RNK196796:RNK196798 RXG196796:RXG196798 SHC196796:SHC196798 SQY196796:SQY196798 TAU196796:TAU196798 TKQ196796:TKQ196798 TUM196796:TUM196798 UEI196796:UEI196798 UOE196796:UOE196798 UYA196796:UYA196798 VHW196796:VHW196798 VRS196796:VRS196798 WBO196796:WBO196798 WLK196796:WLK196798 WVG196796:WVG196798 A262332:A262334 IU262332:IU262334 SQ262332:SQ262334 ACM262332:ACM262334 AMI262332:AMI262334 AWE262332:AWE262334 BGA262332:BGA262334 BPW262332:BPW262334 BZS262332:BZS262334 CJO262332:CJO262334 CTK262332:CTK262334 DDG262332:DDG262334 DNC262332:DNC262334 DWY262332:DWY262334 EGU262332:EGU262334 EQQ262332:EQQ262334 FAM262332:FAM262334 FKI262332:FKI262334 FUE262332:FUE262334 GEA262332:GEA262334 GNW262332:GNW262334 GXS262332:GXS262334 HHO262332:HHO262334 HRK262332:HRK262334 IBG262332:IBG262334 ILC262332:ILC262334 IUY262332:IUY262334 JEU262332:JEU262334 JOQ262332:JOQ262334 JYM262332:JYM262334 KII262332:KII262334 KSE262332:KSE262334 LCA262332:LCA262334 LLW262332:LLW262334 LVS262332:LVS262334 MFO262332:MFO262334 MPK262332:MPK262334 MZG262332:MZG262334 NJC262332:NJC262334 NSY262332:NSY262334 OCU262332:OCU262334 OMQ262332:OMQ262334 OWM262332:OWM262334 PGI262332:PGI262334 PQE262332:PQE262334 QAA262332:QAA262334 QJW262332:QJW262334 QTS262332:QTS262334 RDO262332:RDO262334 RNK262332:RNK262334 RXG262332:RXG262334 SHC262332:SHC262334 SQY262332:SQY262334 TAU262332:TAU262334 TKQ262332:TKQ262334 TUM262332:TUM262334 UEI262332:UEI262334 UOE262332:UOE262334 UYA262332:UYA262334 VHW262332:VHW262334 VRS262332:VRS262334 WBO262332:WBO262334 WLK262332:WLK262334 WVG262332:WVG262334 A327868:A327870 IU327868:IU327870 SQ327868:SQ327870 ACM327868:ACM327870 AMI327868:AMI327870 AWE327868:AWE327870 BGA327868:BGA327870 BPW327868:BPW327870 BZS327868:BZS327870 CJO327868:CJO327870 CTK327868:CTK327870 DDG327868:DDG327870 DNC327868:DNC327870 DWY327868:DWY327870 EGU327868:EGU327870 EQQ327868:EQQ327870 FAM327868:FAM327870 FKI327868:FKI327870 FUE327868:FUE327870 GEA327868:GEA327870 GNW327868:GNW327870 GXS327868:GXS327870 HHO327868:HHO327870 HRK327868:HRK327870 IBG327868:IBG327870 ILC327868:ILC327870 IUY327868:IUY327870 JEU327868:JEU327870 JOQ327868:JOQ327870 JYM327868:JYM327870 KII327868:KII327870 KSE327868:KSE327870 LCA327868:LCA327870 LLW327868:LLW327870 LVS327868:LVS327870 MFO327868:MFO327870 MPK327868:MPK327870 MZG327868:MZG327870 NJC327868:NJC327870 NSY327868:NSY327870 OCU327868:OCU327870 OMQ327868:OMQ327870 OWM327868:OWM327870 PGI327868:PGI327870 PQE327868:PQE327870 QAA327868:QAA327870 QJW327868:QJW327870 QTS327868:QTS327870 RDO327868:RDO327870 RNK327868:RNK327870 RXG327868:RXG327870 SHC327868:SHC327870 SQY327868:SQY327870 TAU327868:TAU327870 TKQ327868:TKQ327870 TUM327868:TUM327870 UEI327868:UEI327870 UOE327868:UOE327870 UYA327868:UYA327870 VHW327868:VHW327870 VRS327868:VRS327870 WBO327868:WBO327870 WLK327868:WLK327870 WVG327868:WVG327870 A393404:A393406 IU393404:IU393406 SQ393404:SQ393406 ACM393404:ACM393406 AMI393404:AMI393406 AWE393404:AWE393406 BGA393404:BGA393406 BPW393404:BPW393406 BZS393404:BZS393406 CJO393404:CJO393406 CTK393404:CTK393406 DDG393404:DDG393406 DNC393404:DNC393406 DWY393404:DWY393406 EGU393404:EGU393406 EQQ393404:EQQ393406 FAM393404:FAM393406 FKI393404:FKI393406 FUE393404:FUE393406 GEA393404:GEA393406 GNW393404:GNW393406 GXS393404:GXS393406 HHO393404:HHO393406 HRK393404:HRK393406 IBG393404:IBG393406 ILC393404:ILC393406 IUY393404:IUY393406 JEU393404:JEU393406 JOQ393404:JOQ393406 JYM393404:JYM393406 KII393404:KII393406 KSE393404:KSE393406 LCA393404:LCA393406 LLW393404:LLW393406 LVS393404:LVS393406 MFO393404:MFO393406 MPK393404:MPK393406 MZG393404:MZG393406 NJC393404:NJC393406 NSY393404:NSY393406 OCU393404:OCU393406 OMQ393404:OMQ393406 OWM393404:OWM393406 PGI393404:PGI393406 PQE393404:PQE393406 QAA393404:QAA393406 QJW393404:QJW393406 QTS393404:QTS393406 RDO393404:RDO393406 RNK393404:RNK393406 RXG393404:RXG393406 SHC393404:SHC393406 SQY393404:SQY393406 TAU393404:TAU393406 TKQ393404:TKQ393406 TUM393404:TUM393406 UEI393404:UEI393406 UOE393404:UOE393406 UYA393404:UYA393406 VHW393404:VHW393406 VRS393404:VRS393406 WBO393404:WBO393406 WLK393404:WLK393406 WVG393404:WVG393406 A458940:A458942 IU458940:IU458942 SQ458940:SQ458942 ACM458940:ACM458942 AMI458940:AMI458942 AWE458940:AWE458942 BGA458940:BGA458942 BPW458940:BPW458942 BZS458940:BZS458942 CJO458940:CJO458942 CTK458940:CTK458942 DDG458940:DDG458942 DNC458940:DNC458942 DWY458940:DWY458942 EGU458940:EGU458942 EQQ458940:EQQ458942 FAM458940:FAM458942 FKI458940:FKI458942 FUE458940:FUE458942 GEA458940:GEA458942 GNW458940:GNW458942 GXS458940:GXS458942 HHO458940:HHO458942 HRK458940:HRK458942 IBG458940:IBG458942 ILC458940:ILC458942 IUY458940:IUY458942 JEU458940:JEU458942 JOQ458940:JOQ458942 JYM458940:JYM458942 KII458940:KII458942 KSE458940:KSE458942 LCA458940:LCA458942 LLW458940:LLW458942 LVS458940:LVS458942 MFO458940:MFO458942 MPK458940:MPK458942 MZG458940:MZG458942 NJC458940:NJC458942 NSY458940:NSY458942 OCU458940:OCU458942 OMQ458940:OMQ458942 OWM458940:OWM458942 PGI458940:PGI458942 PQE458940:PQE458942 QAA458940:QAA458942 QJW458940:QJW458942 QTS458940:QTS458942 RDO458940:RDO458942 RNK458940:RNK458942 RXG458940:RXG458942 SHC458940:SHC458942 SQY458940:SQY458942 TAU458940:TAU458942 TKQ458940:TKQ458942 TUM458940:TUM458942 UEI458940:UEI458942 UOE458940:UOE458942 UYA458940:UYA458942 VHW458940:VHW458942 VRS458940:VRS458942 WBO458940:WBO458942 WLK458940:WLK458942 WVG458940:WVG458942 A524476:A524478 IU524476:IU524478 SQ524476:SQ524478 ACM524476:ACM524478 AMI524476:AMI524478 AWE524476:AWE524478 BGA524476:BGA524478 BPW524476:BPW524478 BZS524476:BZS524478 CJO524476:CJO524478 CTK524476:CTK524478 DDG524476:DDG524478 DNC524476:DNC524478 DWY524476:DWY524478 EGU524476:EGU524478 EQQ524476:EQQ524478 FAM524476:FAM524478 FKI524476:FKI524478 FUE524476:FUE524478 GEA524476:GEA524478 GNW524476:GNW524478 GXS524476:GXS524478 HHO524476:HHO524478 HRK524476:HRK524478 IBG524476:IBG524478 ILC524476:ILC524478 IUY524476:IUY524478 JEU524476:JEU524478 JOQ524476:JOQ524478 JYM524476:JYM524478 KII524476:KII524478 KSE524476:KSE524478 LCA524476:LCA524478 LLW524476:LLW524478 LVS524476:LVS524478 MFO524476:MFO524478 MPK524476:MPK524478 MZG524476:MZG524478 NJC524476:NJC524478 NSY524476:NSY524478 OCU524476:OCU524478 OMQ524476:OMQ524478 OWM524476:OWM524478 PGI524476:PGI524478 PQE524476:PQE524478 QAA524476:QAA524478 QJW524476:QJW524478 QTS524476:QTS524478 RDO524476:RDO524478 RNK524476:RNK524478 RXG524476:RXG524478 SHC524476:SHC524478 SQY524476:SQY524478 TAU524476:TAU524478 TKQ524476:TKQ524478 TUM524476:TUM524478 UEI524476:UEI524478 UOE524476:UOE524478 UYA524476:UYA524478 VHW524476:VHW524478 VRS524476:VRS524478 WBO524476:WBO524478 WLK524476:WLK524478 WVG524476:WVG524478 A590012:A590014 IU590012:IU590014 SQ590012:SQ590014 ACM590012:ACM590014 AMI590012:AMI590014 AWE590012:AWE590014 BGA590012:BGA590014 BPW590012:BPW590014 BZS590012:BZS590014 CJO590012:CJO590014 CTK590012:CTK590014 DDG590012:DDG590014 DNC590012:DNC590014 DWY590012:DWY590014 EGU590012:EGU590014 EQQ590012:EQQ590014 FAM590012:FAM590014 FKI590012:FKI590014 FUE590012:FUE590014 GEA590012:GEA590014 GNW590012:GNW590014 GXS590012:GXS590014 HHO590012:HHO590014 HRK590012:HRK590014 IBG590012:IBG590014 ILC590012:ILC590014 IUY590012:IUY590014 JEU590012:JEU590014 JOQ590012:JOQ590014 JYM590012:JYM590014 KII590012:KII590014 KSE590012:KSE590014 LCA590012:LCA590014 LLW590012:LLW590014 LVS590012:LVS590014 MFO590012:MFO590014 MPK590012:MPK590014 MZG590012:MZG590014 NJC590012:NJC590014 NSY590012:NSY590014 OCU590012:OCU590014 OMQ590012:OMQ590014 OWM590012:OWM590014 PGI590012:PGI590014 PQE590012:PQE590014 QAA590012:QAA590014 QJW590012:QJW590014 QTS590012:QTS590014 RDO590012:RDO590014 RNK590012:RNK590014 RXG590012:RXG590014 SHC590012:SHC590014 SQY590012:SQY590014 TAU590012:TAU590014 TKQ590012:TKQ590014 TUM590012:TUM590014 UEI590012:UEI590014 UOE590012:UOE590014 UYA590012:UYA590014 VHW590012:VHW590014 VRS590012:VRS590014 WBO590012:WBO590014 WLK590012:WLK590014 WVG590012:WVG590014 A655548:A655550 IU655548:IU655550 SQ655548:SQ655550 ACM655548:ACM655550 AMI655548:AMI655550 AWE655548:AWE655550 BGA655548:BGA655550 BPW655548:BPW655550 BZS655548:BZS655550 CJO655548:CJO655550 CTK655548:CTK655550 DDG655548:DDG655550 DNC655548:DNC655550 DWY655548:DWY655550 EGU655548:EGU655550 EQQ655548:EQQ655550 FAM655548:FAM655550 FKI655548:FKI655550 FUE655548:FUE655550 GEA655548:GEA655550 GNW655548:GNW655550 GXS655548:GXS655550 HHO655548:HHO655550 HRK655548:HRK655550 IBG655548:IBG655550 ILC655548:ILC655550 IUY655548:IUY655550 JEU655548:JEU655550 JOQ655548:JOQ655550 JYM655548:JYM655550 KII655548:KII655550 KSE655548:KSE655550 LCA655548:LCA655550 LLW655548:LLW655550 LVS655548:LVS655550 MFO655548:MFO655550 MPK655548:MPK655550 MZG655548:MZG655550 NJC655548:NJC655550 NSY655548:NSY655550 OCU655548:OCU655550 OMQ655548:OMQ655550 OWM655548:OWM655550 PGI655548:PGI655550 PQE655548:PQE655550 QAA655548:QAA655550 QJW655548:QJW655550 QTS655548:QTS655550 RDO655548:RDO655550 RNK655548:RNK655550 RXG655548:RXG655550 SHC655548:SHC655550 SQY655548:SQY655550 TAU655548:TAU655550 TKQ655548:TKQ655550 TUM655548:TUM655550 UEI655548:UEI655550 UOE655548:UOE655550 UYA655548:UYA655550 VHW655548:VHW655550 VRS655548:VRS655550 WBO655548:WBO655550 WLK655548:WLK655550 WVG655548:WVG655550 A721084:A721086 IU721084:IU721086 SQ721084:SQ721086 ACM721084:ACM721086 AMI721084:AMI721086 AWE721084:AWE721086 BGA721084:BGA721086 BPW721084:BPW721086 BZS721084:BZS721086 CJO721084:CJO721086 CTK721084:CTK721086 DDG721084:DDG721086 DNC721084:DNC721086 DWY721084:DWY721086 EGU721084:EGU721086 EQQ721084:EQQ721086 FAM721084:FAM721086 FKI721084:FKI721086 FUE721084:FUE721086 GEA721084:GEA721086 GNW721084:GNW721086 GXS721084:GXS721086 HHO721084:HHO721086 HRK721084:HRK721086 IBG721084:IBG721086 ILC721084:ILC721086 IUY721084:IUY721086 JEU721084:JEU721086 JOQ721084:JOQ721086 JYM721084:JYM721086 KII721084:KII721086 KSE721084:KSE721086 LCA721084:LCA721086 LLW721084:LLW721086 LVS721084:LVS721086 MFO721084:MFO721086 MPK721084:MPK721086 MZG721084:MZG721086 NJC721084:NJC721086 NSY721084:NSY721086 OCU721084:OCU721086 OMQ721084:OMQ721086 OWM721084:OWM721086 PGI721084:PGI721086 PQE721084:PQE721086 QAA721084:QAA721086 QJW721084:QJW721086 QTS721084:QTS721086 RDO721084:RDO721086 RNK721084:RNK721086 RXG721084:RXG721086 SHC721084:SHC721086 SQY721084:SQY721086 TAU721084:TAU721086 TKQ721084:TKQ721086 TUM721084:TUM721086 UEI721084:UEI721086 UOE721084:UOE721086 UYA721084:UYA721086 VHW721084:VHW721086 VRS721084:VRS721086 WBO721084:WBO721086 WLK721084:WLK721086 WVG721084:WVG721086 A786620:A786622 IU786620:IU786622 SQ786620:SQ786622 ACM786620:ACM786622 AMI786620:AMI786622 AWE786620:AWE786622 BGA786620:BGA786622 BPW786620:BPW786622 BZS786620:BZS786622 CJO786620:CJO786622 CTK786620:CTK786622 DDG786620:DDG786622 DNC786620:DNC786622 DWY786620:DWY786622 EGU786620:EGU786622 EQQ786620:EQQ786622 FAM786620:FAM786622 FKI786620:FKI786622 FUE786620:FUE786622 GEA786620:GEA786622 GNW786620:GNW786622 GXS786620:GXS786622 HHO786620:HHO786622 HRK786620:HRK786622 IBG786620:IBG786622 ILC786620:ILC786622 IUY786620:IUY786622 JEU786620:JEU786622 JOQ786620:JOQ786622 JYM786620:JYM786622 KII786620:KII786622 KSE786620:KSE786622 LCA786620:LCA786622 LLW786620:LLW786622 LVS786620:LVS786622 MFO786620:MFO786622 MPK786620:MPK786622 MZG786620:MZG786622 NJC786620:NJC786622 NSY786620:NSY786622 OCU786620:OCU786622 OMQ786620:OMQ786622 OWM786620:OWM786622 PGI786620:PGI786622 PQE786620:PQE786622 QAA786620:QAA786622 QJW786620:QJW786622 QTS786620:QTS786622 RDO786620:RDO786622 RNK786620:RNK786622 RXG786620:RXG786622 SHC786620:SHC786622 SQY786620:SQY786622 TAU786620:TAU786622 TKQ786620:TKQ786622 TUM786620:TUM786622 UEI786620:UEI786622 UOE786620:UOE786622 UYA786620:UYA786622 VHW786620:VHW786622 VRS786620:VRS786622 WBO786620:WBO786622 WLK786620:WLK786622 WVG786620:WVG786622 A852156:A852158 IU852156:IU852158 SQ852156:SQ852158 ACM852156:ACM852158 AMI852156:AMI852158 AWE852156:AWE852158 BGA852156:BGA852158 BPW852156:BPW852158 BZS852156:BZS852158 CJO852156:CJO852158 CTK852156:CTK852158 DDG852156:DDG852158 DNC852156:DNC852158 DWY852156:DWY852158 EGU852156:EGU852158 EQQ852156:EQQ852158 FAM852156:FAM852158 FKI852156:FKI852158 FUE852156:FUE852158 GEA852156:GEA852158 GNW852156:GNW852158 GXS852156:GXS852158 HHO852156:HHO852158 HRK852156:HRK852158 IBG852156:IBG852158 ILC852156:ILC852158 IUY852156:IUY852158 JEU852156:JEU852158 JOQ852156:JOQ852158 JYM852156:JYM852158 KII852156:KII852158 KSE852156:KSE852158 LCA852156:LCA852158 LLW852156:LLW852158 LVS852156:LVS852158 MFO852156:MFO852158 MPK852156:MPK852158 MZG852156:MZG852158 NJC852156:NJC852158 NSY852156:NSY852158 OCU852156:OCU852158 OMQ852156:OMQ852158 OWM852156:OWM852158 PGI852156:PGI852158 PQE852156:PQE852158 QAA852156:QAA852158 QJW852156:QJW852158 QTS852156:QTS852158 RDO852156:RDO852158 RNK852156:RNK852158 RXG852156:RXG852158 SHC852156:SHC852158 SQY852156:SQY852158 TAU852156:TAU852158 TKQ852156:TKQ852158 TUM852156:TUM852158 UEI852156:UEI852158 UOE852156:UOE852158 UYA852156:UYA852158 VHW852156:VHW852158 VRS852156:VRS852158 WBO852156:WBO852158 WLK852156:WLK852158 WVG852156:WVG852158 A917692:A917694 IU917692:IU917694 SQ917692:SQ917694 ACM917692:ACM917694 AMI917692:AMI917694 AWE917692:AWE917694 BGA917692:BGA917694 BPW917692:BPW917694 BZS917692:BZS917694 CJO917692:CJO917694 CTK917692:CTK917694 DDG917692:DDG917694 DNC917692:DNC917694 DWY917692:DWY917694 EGU917692:EGU917694 EQQ917692:EQQ917694 FAM917692:FAM917694 FKI917692:FKI917694 FUE917692:FUE917694 GEA917692:GEA917694 GNW917692:GNW917694 GXS917692:GXS917694 HHO917692:HHO917694 HRK917692:HRK917694 IBG917692:IBG917694 ILC917692:ILC917694 IUY917692:IUY917694 JEU917692:JEU917694 JOQ917692:JOQ917694 JYM917692:JYM917694 KII917692:KII917694 KSE917692:KSE917694 LCA917692:LCA917694 LLW917692:LLW917694 LVS917692:LVS917694 MFO917692:MFO917694 MPK917692:MPK917694 MZG917692:MZG917694 NJC917692:NJC917694 NSY917692:NSY917694 OCU917692:OCU917694 OMQ917692:OMQ917694 OWM917692:OWM917694 PGI917692:PGI917694 PQE917692:PQE917694 QAA917692:QAA917694 QJW917692:QJW917694 QTS917692:QTS917694 RDO917692:RDO917694 RNK917692:RNK917694 RXG917692:RXG917694 SHC917692:SHC917694 SQY917692:SQY917694 TAU917692:TAU917694 TKQ917692:TKQ917694 TUM917692:TUM917694 UEI917692:UEI917694 UOE917692:UOE917694 UYA917692:UYA917694 VHW917692:VHW917694 VRS917692:VRS917694 WBO917692:WBO917694 WLK917692:WLK917694 WVG917692:WVG917694 A983228:A983230 IU983228:IU983230 SQ983228:SQ983230 ACM983228:ACM983230 AMI983228:AMI983230 AWE983228:AWE983230 BGA983228:BGA983230 BPW983228:BPW983230 BZS983228:BZS983230 CJO983228:CJO983230 CTK983228:CTK983230 DDG983228:DDG983230 DNC983228:DNC983230 DWY983228:DWY983230 EGU983228:EGU983230 EQQ983228:EQQ983230 FAM983228:FAM983230 FKI983228:FKI983230 FUE983228:FUE983230 GEA983228:GEA983230 GNW983228:GNW983230 GXS983228:GXS983230 HHO983228:HHO983230 HRK983228:HRK983230 IBG983228:IBG983230 ILC983228:ILC983230 IUY983228:IUY983230 JEU983228:JEU983230 JOQ983228:JOQ983230 JYM983228:JYM983230 KII983228:KII983230 KSE983228:KSE983230 LCA983228:LCA983230 LLW983228:LLW983230 LVS983228:LVS983230 MFO983228:MFO983230 MPK983228:MPK983230 MZG983228:MZG983230 NJC983228:NJC983230 NSY983228:NSY983230 OCU983228:OCU983230 OMQ983228:OMQ983230 OWM983228:OWM983230 PGI983228:PGI983230 PQE983228:PQE983230 QAA983228:QAA983230 QJW983228:QJW983230 QTS983228:QTS983230 RDO983228:RDO983230 RNK983228:RNK983230 RXG983228:RXG983230 SHC983228:SHC983230 SQY983228:SQY983230 TAU983228:TAU983230 TKQ983228:TKQ983230 TUM983228:TUM983230 UEI983228:UEI983230 UOE983228:UOE983230 UYA983228:UYA983230 VHW983228:VHW983230 VRS983228:VRS983230 WBO983228:WBO983230 WLK983228:WLK983230 WVG983228:WVG983230 A65869 IU65869 SQ65869 ACM65869 AMI65869 AWE65869 BGA65869 BPW65869 BZS65869 CJO65869 CTK65869 DDG65869 DNC65869 DWY65869 EGU65869 EQQ65869 FAM65869 FKI65869 FUE65869 GEA65869 GNW65869 GXS65869 HHO65869 HRK65869 IBG65869 ILC65869 IUY65869 JEU65869 JOQ65869 JYM65869 KII65869 KSE65869 LCA65869 LLW65869 LVS65869 MFO65869 MPK65869 MZG65869 NJC65869 NSY65869 OCU65869 OMQ65869 OWM65869 PGI65869 PQE65869 QAA65869 QJW65869 QTS65869 RDO65869 RNK65869 RXG65869 SHC65869 SQY65869 TAU65869 TKQ65869 TUM65869 UEI65869 UOE65869 UYA65869 VHW65869 VRS65869 WBO65869 WLK65869 WVG65869 A131405 IU131405 SQ131405 ACM131405 AMI131405 AWE131405 BGA131405 BPW131405 BZS131405 CJO131405 CTK131405 DDG131405 DNC131405 DWY131405 EGU131405 EQQ131405 FAM131405 FKI131405 FUE131405 GEA131405 GNW131405 GXS131405 HHO131405 HRK131405 IBG131405 ILC131405 IUY131405 JEU131405 JOQ131405 JYM131405 KII131405 KSE131405 LCA131405 LLW131405 LVS131405 MFO131405 MPK131405 MZG131405 NJC131405 NSY131405 OCU131405 OMQ131405 OWM131405 PGI131405 PQE131405 QAA131405 QJW131405 QTS131405 RDO131405 RNK131405 RXG131405 SHC131405 SQY131405 TAU131405 TKQ131405 TUM131405 UEI131405 UOE131405 UYA131405 VHW131405 VRS131405 WBO131405 WLK131405 WVG131405 A196941 IU196941 SQ196941 ACM196941 AMI196941 AWE196941 BGA196941 BPW196941 BZS196941 CJO196941 CTK196941 DDG196941 DNC196941 DWY196941 EGU196941 EQQ196941 FAM196941 FKI196941 FUE196941 GEA196941 GNW196941 GXS196941 HHO196941 HRK196941 IBG196941 ILC196941 IUY196941 JEU196941 JOQ196941 JYM196941 KII196941 KSE196941 LCA196941 LLW196941 LVS196941 MFO196941 MPK196941 MZG196941 NJC196941 NSY196941 OCU196941 OMQ196941 OWM196941 PGI196941 PQE196941 QAA196941 QJW196941 QTS196941 RDO196941 RNK196941 RXG196941 SHC196941 SQY196941 TAU196941 TKQ196941 TUM196941 UEI196941 UOE196941 UYA196941 VHW196941 VRS196941 WBO196941 WLK196941 WVG196941 A262477 IU262477 SQ262477 ACM262477 AMI262477 AWE262477 BGA262477 BPW262477 BZS262477 CJO262477 CTK262477 DDG262477 DNC262477 DWY262477 EGU262477 EQQ262477 FAM262477 FKI262477 FUE262477 GEA262477 GNW262477 GXS262477 HHO262477 HRK262477 IBG262477 ILC262477 IUY262477 JEU262477 JOQ262477 JYM262477 KII262477 KSE262477 LCA262477 LLW262477 LVS262477 MFO262477 MPK262477 MZG262477 NJC262477 NSY262477 OCU262477 OMQ262477 OWM262477 PGI262477 PQE262477 QAA262477 QJW262477 QTS262477 RDO262477 RNK262477 RXG262477 SHC262477 SQY262477 TAU262477 TKQ262477 TUM262477 UEI262477 UOE262477 UYA262477 VHW262477 VRS262477 WBO262477 WLK262477 WVG262477 A328013 IU328013 SQ328013 ACM328013 AMI328013 AWE328013 BGA328013 BPW328013 BZS328013 CJO328013 CTK328013 DDG328013 DNC328013 DWY328013 EGU328013 EQQ328013 FAM328013 FKI328013 FUE328013 GEA328013 GNW328013 GXS328013 HHO328013 HRK328013 IBG328013 ILC328013 IUY328013 JEU328013 JOQ328013 JYM328013 KII328013 KSE328013 LCA328013 LLW328013 LVS328013 MFO328013 MPK328013 MZG328013 NJC328013 NSY328013 OCU328013 OMQ328013 OWM328013 PGI328013 PQE328013 QAA328013 QJW328013 QTS328013 RDO328013 RNK328013 RXG328013 SHC328013 SQY328013 TAU328013 TKQ328013 TUM328013 UEI328013 UOE328013 UYA328013 VHW328013 VRS328013 WBO328013 WLK328013 WVG328013 A393549 IU393549 SQ393549 ACM393549 AMI393549 AWE393549 BGA393549 BPW393549 BZS393549 CJO393549 CTK393549 DDG393549 DNC393549 DWY393549 EGU393549 EQQ393549 FAM393549 FKI393549 FUE393549 GEA393549 GNW393549 GXS393549 HHO393549 HRK393549 IBG393549 ILC393549 IUY393549 JEU393549 JOQ393549 JYM393549 KII393549 KSE393549 LCA393549 LLW393549 LVS393549 MFO393549 MPK393549 MZG393549 NJC393549 NSY393549 OCU393549 OMQ393549 OWM393549 PGI393549 PQE393549 QAA393549 QJW393549 QTS393549 RDO393549 RNK393549 RXG393549 SHC393549 SQY393549 TAU393549 TKQ393549 TUM393549 UEI393549 UOE393549 UYA393549 VHW393549 VRS393549 WBO393549 WLK393549 WVG393549 A459085 IU459085 SQ459085 ACM459085 AMI459085 AWE459085 BGA459085 BPW459085 BZS459085 CJO459085 CTK459085 DDG459085 DNC459085 DWY459085 EGU459085 EQQ459085 FAM459085 FKI459085 FUE459085 GEA459085 GNW459085 GXS459085 HHO459085 HRK459085 IBG459085 ILC459085 IUY459085 JEU459085 JOQ459085 JYM459085 KII459085 KSE459085 LCA459085 LLW459085 LVS459085 MFO459085 MPK459085 MZG459085 NJC459085 NSY459085 OCU459085 OMQ459085 OWM459085 PGI459085 PQE459085 QAA459085 QJW459085 QTS459085 RDO459085 RNK459085 RXG459085 SHC459085 SQY459085 TAU459085 TKQ459085 TUM459085 UEI459085 UOE459085 UYA459085 VHW459085 VRS459085 WBO459085 WLK459085 WVG459085 A524621 IU524621 SQ524621 ACM524621 AMI524621 AWE524621 BGA524621 BPW524621 BZS524621 CJO524621 CTK524621 DDG524621 DNC524621 DWY524621 EGU524621 EQQ524621 FAM524621 FKI524621 FUE524621 GEA524621 GNW524621 GXS524621 HHO524621 HRK524621 IBG524621 ILC524621 IUY524621 JEU524621 JOQ524621 JYM524621 KII524621 KSE524621 LCA524621 LLW524621 LVS524621 MFO524621 MPK524621 MZG524621 NJC524621 NSY524621 OCU524621 OMQ524621 OWM524621 PGI524621 PQE524621 QAA524621 QJW524621 QTS524621 RDO524621 RNK524621 RXG524621 SHC524621 SQY524621 TAU524621 TKQ524621 TUM524621 UEI524621 UOE524621 UYA524621 VHW524621 VRS524621 WBO524621 WLK524621 WVG524621 A590157 IU590157 SQ590157 ACM590157 AMI590157 AWE590157 BGA590157 BPW590157 BZS590157 CJO590157 CTK590157 DDG590157 DNC590157 DWY590157 EGU590157 EQQ590157 FAM590157 FKI590157 FUE590157 GEA590157 GNW590157 GXS590157 HHO590157 HRK590157 IBG590157 ILC590157 IUY590157 JEU590157 JOQ590157 JYM590157 KII590157 KSE590157 LCA590157 LLW590157 LVS590157 MFO590157 MPK590157 MZG590157 NJC590157 NSY590157 OCU590157 OMQ590157 OWM590157 PGI590157 PQE590157 QAA590157 QJW590157 QTS590157 RDO590157 RNK590157 RXG590157 SHC590157 SQY590157 TAU590157 TKQ590157 TUM590157 UEI590157 UOE590157 UYA590157 VHW590157 VRS590157 WBO590157 WLK590157 WVG590157 A655693 IU655693 SQ655693 ACM655693 AMI655693 AWE655693 BGA655693 BPW655693 BZS655693 CJO655693 CTK655693 DDG655693 DNC655693 DWY655693 EGU655693 EQQ655693 FAM655693 FKI655693 FUE655693 GEA655693 GNW655693 GXS655693 HHO655693 HRK655693 IBG655693 ILC655693 IUY655693 JEU655693 JOQ655693 JYM655693 KII655693 KSE655693 LCA655693 LLW655693 LVS655693 MFO655693 MPK655693 MZG655693 NJC655693 NSY655693 OCU655693 OMQ655693 OWM655693 PGI655693 PQE655693 QAA655693 QJW655693 QTS655693 RDO655693 RNK655693 RXG655693 SHC655693 SQY655693 TAU655693 TKQ655693 TUM655693 UEI655693 UOE655693 UYA655693 VHW655693 VRS655693 WBO655693 WLK655693 WVG655693 A721229 IU721229 SQ721229 ACM721229 AMI721229 AWE721229 BGA721229 BPW721229 BZS721229 CJO721229 CTK721229 DDG721229 DNC721229 DWY721229 EGU721229 EQQ721229 FAM721229 FKI721229 FUE721229 GEA721229 GNW721229 GXS721229 HHO721229 HRK721229 IBG721229 ILC721229 IUY721229 JEU721229 JOQ721229 JYM721229 KII721229 KSE721229 LCA721229 LLW721229 LVS721229 MFO721229 MPK721229 MZG721229 NJC721229 NSY721229 OCU721229 OMQ721229 OWM721229 PGI721229 PQE721229 QAA721229 QJW721229 QTS721229 RDO721229 RNK721229 RXG721229 SHC721229 SQY721229 TAU721229 TKQ721229 TUM721229 UEI721229 UOE721229 UYA721229 VHW721229 VRS721229 WBO721229 WLK721229 WVG721229 A786765 IU786765 SQ786765 ACM786765 AMI786765 AWE786765 BGA786765 BPW786765 BZS786765 CJO786765 CTK786765 DDG786765 DNC786765 DWY786765 EGU786765 EQQ786765 FAM786765 FKI786765 FUE786765 GEA786765 GNW786765 GXS786765 HHO786765 HRK786765 IBG786765 ILC786765 IUY786765 JEU786765 JOQ786765 JYM786765 KII786765 KSE786765 LCA786765 LLW786765 LVS786765 MFO786765 MPK786765 MZG786765 NJC786765 NSY786765 OCU786765 OMQ786765 OWM786765 PGI786765 PQE786765 QAA786765 QJW786765 QTS786765 RDO786765 RNK786765 RXG786765 SHC786765 SQY786765 TAU786765 TKQ786765 TUM786765 UEI786765 UOE786765 UYA786765 VHW786765 VRS786765 WBO786765 WLK786765 WVG786765 A852301 IU852301 SQ852301 ACM852301 AMI852301 AWE852301 BGA852301 BPW852301 BZS852301 CJO852301 CTK852301 DDG852301 DNC852301 DWY852301 EGU852301 EQQ852301 FAM852301 FKI852301 FUE852301 GEA852301 GNW852301 GXS852301 HHO852301 HRK852301 IBG852301 ILC852301 IUY852301 JEU852301 JOQ852301 JYM852301 KII852301 KSE852301 LCA852301 LLW852301 LVS852301 MFO852301 MPK852301 MZG852301 NJC852301 NSY852301 OCU852301 OMQ852301 OWM852301 PGI852301 PQE852301 QAA852301 QJW852301 QTS852301 RDO852301 RNK852301 RXG852301 SHC852301 SQY852301 TAU852301 TKQ852301 TUM852301 UEI852301 UOE852301 UYA852301 VHW852301 VRS852301 WBO852301 WLK852301 WVG852301 A917837 IU917837 SQ917837 ACM917837 AMI917837 AWE917837 BGA917837 BPW917837 BZS917837 CJO917837 CTK917837 DDG917837 DNC917837 DWY917837 EGU917837 EQQ917837 FAM917837 FKI917837 FUE917837 GEA917837 GNW917837 GXS917837 HHO917837 HRK917837 IBG917837 ILC917837 IUY917837 JEU917837 JOQ917837 JYM917837 KII917837 KSE917837 LCA917837 LLW917837 LVS917837 MFO917837 MPK917837 MZG917837 NJC917837 NSY917837 OCU917837 OMQ917837 OWM917837 PGI917837 PQE917837 QAA917837 QJW917837 QTS917837 RDO917837 RNK917837 RXG917837 SHC917837 SQY917837 TAU917837 TKQ917837 TUM917837 UEI917837 UOE917837 UYA917837 VHW917837 VRS917837 WBO917837 WLK917837 WVG917837 A983373 IU983373 SQ983373 ACM983373 AMI983373 AWE983373 BGA983373 BPW983373 BZS983373 CJO983373 CTK983373 DDG983373 DNC983373 DWY983373 EGU983373 EQQ983373 FAM983373 FKI983373 FUE983373 GEA983373 GNW983373 GXS983373 HHO983373 HRK983373 IBG983373 ILC983373 IUY983373 JEU983373 JOQ983373 JYM983373 KII983373 KSE983373 LCA983373 LLW983373 LVS983373 MFO983373 MPK983373 MZG983373 NJC983373 NSY983373 OCU983373 OMQ983373 OWM983373 PGI983373 PQE983373 QAA983373 QJW983373 QTS983373 RDO983373 RNK983373 RXG983373 SHC983373 SQY983373 TAU983373 TKQ983373 TUM983373 UEI983373 UOE983373 UYA983373 VHW983373 VRS983373 WBO983373 WLK983373 WVG983373 A65866 IU65866 SQ65866 ACM65866 AMI65866 AWE65866 BGA65866 BPW65866 BZS65866 CJO65866 CTK65866 DDG65866 DNC65866 DWY65866 EGU65866 EQQ65866 FAM65866 FKI65866 FUE65866 GEA65866 GNW65866 GXS65866 HHO65866 HRK65866 IBG65866 ILC65866 IUY65866 JEU65866 JOQ65866 JYM65866 KII65866 KSE65866 LCA65866 LLW65866 LVS65866 MFO65866 MPK65866 MZG65866 NJC65866 NSY65866 OCU65866 OMQ65866 OWM65866 PGI65866 PQE65866 QAA65866 QJW65866 QTS65866 RDO65866 RNK65866 RXG65866 SHC65866 SQY65866 TAU65866 TKQ65866 TUM65866 UEI65866 UOE65866 UYA65866 VHW65866 VRS65866 WBO65866 WLK65866 WVG65866 A131402 IU131402 SQ131402 ACM131402 AMI131402 AWE131402 BGA131402 BPW131402 BZS131402 CJO131402 CTK131402 DDG131402 DNC131402 DWY131402 EGU131402 EQQ131402 FAM131402 FKI131402 FUE131402 GEA131402 GNW131402 GXS131402 HHO131402 HRK131402 IBG131402 ILC131402 IUY131402 JEU131402 JOQ131402 JYM131402 KII131402 KSE131402 LCA131402 LLW131402 LVS131402 MFO131402 MPK131402 MZG131402 NJC131402 NSY131402 OCU131402 OMQ131402 OWM131402 PGI131402 PQE131402 QAA131402 QJW131402 QTS131402 RDO131402 RNK131402 RXG131402 SHC131402 SQY131402 TAU131402 TKQ131402 TUM131402 UEI131402 UOE131402 UYA131402 VHW131402 VRS131402 WBO131402 WLK131402 WVG131402 A196938 IU196938 SQ196938 ACM196938 AMI196938 AWE196938 BGA196938 BPW196938 BZS196938 CJO196938 CTK196938 DDG196938 DNC196938 DWY196938 EGU196938 EQQ196938 FAM196938 FKI196938 FUE196938 GEA196938 GNW196938 GXS196938 HHO196938 HRK196938 IBG196938 ILC196938 IUY196938 JEU196938 JOQ196938 JYM196938 KII196938 KSE196938 LCA196938 LLW196938 LVS196938 MFO196938 MPK196938 MZG196938 NJC196938 NSY196938 OCU196938 OMQ196938 OWM196938 PGI196938 PQE196938 QAA196938 QJW196938 QTS196938 RDO196938 RNK196938 RXG196938 SHC196938 SQY196938 TAU196938 TKQ196938 TUM196938 UEI196938 UOE196938 UYA196938 VHW196938 VRS196938 WBO196938 WLK196938 WVG196938 A262474 IU262474 SQ262474 ACM262474 AMI262474 AWE262474 BGA262474 BPW262474 BZS262474 CJO262474 CTK262474 DDG262474 DNC262474 DWY262474 EGU262474 EQQ262474 FAM262474 FKI262474 FUE262474 GEA262474 GNW262474 GXS262474 HHO262474 HRK262474 IBG262474 ILC262474 IUY262474 JEU262474 JOQ262474 JYM262474 KII262474 KSE262474 LCA262474 LLW262474 LVS262474 MFO262474 MPK262474 MZG262474 NJC262474 NSY262474 OCU262474 OMQ262474 OWM262474 PGI262474 PQE262474 QAA262474 QJW262474 QTS262474 RDO262474 RNK262474 RXG262474 SHC262474 SQY262474 TAU262474 TKQ262474 TUM262474 UEI262474 UOE262474 UYA262474 VHW262474 VRS262474 WBO262474 WLK262474 WVG262474 A328010 IU328010 SQ328010 ACM328010 AMI328010 AWE328010 BGA328010 BPW328010 BZS328010 CJO328010 CTK328010 DDG328010 DNC328010 DWY328010 EGU328010 EQQ328010 FAM328010 FKI328010 FUE328010 GEA328010 GNW328010 GXS328010 HHO328010 HRK328010 IBG328010 ILC328010 IUY328010 JEU328010 JOQ328010 JYM328010 KII328010 KSE328010 LCA328010 LLW328010 LVS328010 MFO328010 MPK328010 MZG328010 NJC328010 NSY328010 OCU328010 OMQ328010 OWM328010 PGI328010 PQE328010 QAA328010 QJW328010 QTS328010 RDO328010 RNK328010 RXG328010 SHC328010 SQY328010 TAU328010 TKQ328010 TUM328010 UEI328010 UOE328010 UYA328010 VHW328010 VRS328010 WBO328010 WLK328010 WVG328010 A393546 IU393546 SQ393546 ACM393546 AMI393546 AWE393546 BGA393546 BPW393546 BZS393546 CJO393546 CTK393546 DDG393546 DNC393546 DWY393546 EGU393546 EQQ393546 FAM393546 FKI393546 FUE393546 GEA393546 GNW393546 GXS393546 HHO393546 HRK393546 IBG393546 ILC393546 IUY393546 JEU393546 JOQ393546 JYM393546 KII393546 KSE393546 LCA393546 LLW393546 LVS393546 MFO393546 MPK393546 MZG393546 NJC393546 NSY393546 OCU393546 OMQ393546 OWM393546 PGI393546 PQE393546 QAA393546 QJW393546 QTS393546 RDO393546 RNK393546 RXG393546 SHC393546 SQY393546 TAU393546 TKQ393546 TUM393546 UEI393546 UOE393546 UYA393546 VHW393546 VRS393546 WBO393546 WLK393546 WVG393546 A459082 IU459082 SQ459082 ACM459082 AMI459082 AWE459082 BGA459082 BPW459082 BZS459082 CJO459082 CTK459082 DDG459082 DNC459082 DWY459082 EGU459082 EQQ459082 FAM459082 FKI459082 FUE459082 GEA459082 GNW459082 GXS459082 HHO459082 HRK459082 IBG459082 ILC459082 IUY459082 JEU459082 JOQ459082 JYM459082 KII459082 KSE459082 LCA459082 LLW459082 LVS459082 MFO459082 MPK459082 MZG459082 NJC459082 NSY459082 OCU459082 OMQ459082 OWM459082 PGI459082 PQE459082 QAA459082 QJW459082 QTS459082 RDO459082 RNK459082 RXG459082 SHC459082 SQY459082 TAU459082 TKQ459082 TUM459082 UEI459082 UOE459082 UYA459082 VHW459082 VRS459082 WBO459082 WLK459082 WVG459082 A524618 IU524618 SQ524618 ACM524618 AMI524618 AWE524618 BGA524618 BPW524618 BZS524618 CJO524618 CTK524618 DDG524618 DNC524618 DWY524618 EGU524618 EQQ524618 FAM524618 FKI524618 FUE524618 GEA524618 GNW524618 GXS524618 HHO524618 HRK524618 IBG524618 ILC524618 IUY524618 JEU524618 JOQ524618 JYM524618 KII524618 KSE524618 LCA524618 LLW524618 LVS524618 MFO524618 MPK524618 MZG524618 NJC524618 NSY524618 OCU524618 OMQ524618 OWM524618 PGI524618 PQE524618 QAA524618 QJW524618 QTS524618 RDO524618 RNK524618 RXG524618 SHC524618 SQY524618 TAU524618 TKQ524618 TUM524618 UEI524618 UOE524618 UYA524618 VHW524618 VRS524618 WBO524618 WLK524618 WVG524618 A590154 IU590154 SQ590154 ACM590154 AMI590154 AWE590154 BGA590154 BPW590154 BZS590154 CJO590154 CTK590154 DDG590154 DNC590154 DWY590154 EGU590154 EQQ590154 FAM590154 FKI590154 FUE590154 GEA590154 GNW590154 GXS590154 HHO590154 HRK590154 IBG590154 ILC590154 IUY590154 JEU590154 JOQ590154 JYM590154 KII590154 KSE590154 LCA590154 LLW590154 LVS590154 MFO590154 MPK590154 MZG590154 NJC590154 NSY590154 OCU590154 OMQ590154 OWM590154 PGI590154 PQE590154 QAA590154 QJW590154 QTS590154 RDO590154 RNK590154 RXG590154 SHC590154 SQY590154 TAU590154 TKQ590154 TUM590154 UEI590154 UOE590154 UYA590154 VHW590154 VRS590154 WBO590154 WLK590154 WVG590154 A655690 IU655690 SQ655690 ACM655690 AMI655690 AWE655690 BGA655690 BPW655690 BZS655690 CJO655690 CTK655690 DDG655690 DNC655690 DWY655690 EGU655690 EQQ655690 FAM655690 FKI655690 FUE655690 GEA655690 GNW655690 GXS655690 HHO655690 HRK655690 IBG655690 ILC655690 IUY655690 JEU655690 JOQ655690 JYM655690 KII655690 KSE655690 LCA655690 LLW655690 LVS655690 MFO655690 MPK655690 MZG655690 NJC655690 NSY655690 OCU655690 OMQ655690 OWM655690 PGI655690 PQE655690 QAA655690 QJW655690 QTS655690 RDO655690 RNK655690 RXG655690 SHC655690 SQY655690 TAU655690 TKQ655690 TUM655690 UEI655690 UOE655690 UYA655690 VHW655690 VRS655690 WBO655690 WLK655690 WVG655690 A721226 IU721226 SQ721226 ACM721226 AMI721226 AWE721226 BGA721226 BPW721226 BZS721226 CJO721226 CTK721226 DDG721226 DNC721226 DWY721226 EGU721226 EQQ721226 FAM721226 FKI721226 FUE721226 GEA721226 GNW721226 GXS721226 HHO721226 HRK721226 IBG721226 ILC721226 IUY721226 JEU721226 JOQ721226 JYM721226 KII721226 KSE721226 LCA721226 LLW721226 LVS721226 MFO721226 MPK721226 MZG721226 NJC721226 NSY721226 OCU721226 OMQ721226 OWM721226 PGI721226 PQE721226 QAA721226 QJW721226 QTS721226 RDO721226 RNK721226 RXG721226 SHC721226 SQY721226 TAU721226 TKQ721226 TUM721226 UEI721226 UOE721226 UYA721226 VHW721226 VRS721226 WBO721226 WLK721226 WVG721226 A786762 IU786762 SQ786762 ACM786762 AMI786762 AWE786762 BGA786762 BPW786762 BZS786762 CJO786762 CTK786762 DDG786762 DNC786762 DWY786762 EGU786762 EQQ786762 FAM786762 FKI786762 FUE786762 GEA786762 GNW786762 GXS786762 HHO786762 HRK786762 IBG786762 ILC786762 IUY786762 JEU786762 JOQ786762 JYM786762 KII786762 KSE786762 LCA786762 LLW786762 LVS786762 MFO786762 MPK786762 MZG786762 NJC786762 NSY786762 OCU786762 OMQ786762 OWM786762 PGI786762 PQE786762 QAA786762 QJW786762 QTS786762 RDO786762 RNK786762 RXG786762 SHC786762 SQY786762 TAU786762 TKQ786762 TUM786762 UEI786762 UOE786762 UYA786762 VHW786762 VRS786762 WBO786762 WLK786762 WVG786762 A852298 IU852298 SQ852298 ACM852298 AMI852298 AWE852298 BGA852298 BPW852298 BZS852298 CJO852298 CTK852298 DDG852298 DNC852298 DWY852298 EGU852298 EQQ852298 FAM852298 FKI852298 FUE852298 GEA852298 GNW852298 GXS852298 HHO852298 HRK852298 IBG852298 ILC852298 IUY852298 JEU852298 JOQ852298 JYM852298 KII852298 KSE852298 LCA852298 LLW852298 LVS852298 MFO852298 MPK852298 MZG852298 NJC852298 NSY852298 OCU852298 OMQ852298 OWM852298 PGI852298 PQE852298 QAA852298 QJW852298 QTS852298 RDO852298 RNK852298 RXG852298 SHC852298 SQY852298 TAU852298 TKQ852298 TUM852298 UEI852298 UOE852298 UYA852298 VHW852298 VRS852298 WBO852298 WLK852298 WVG852298 A917834 IU917834 SQ917834 ACM917834 AMI917834 AWE917834 BGA917834 BPW917834 BZS917834 CJO917834 CTK917834 DDG917834 DNC917834 DWY917834 EGU917834 EQQ917834 FAM917834 FKI917834 FUE917834 GEA917834 GNW917834 GXS917834 HHO917834 HRK917834 IBG917834 ILC917834 IUY917834 JEU917834 JOQ917834 JYM917834 KII917834 KSE917834 LCA917834 LLW917834 LVS917834 MFO917834 MPK917834 MZG917834 NJC917834 NSY917834 OCU917834 OMQ917834 OWM917834 PGI917834 PQE917834 QAA917834 QJW917834 QTS917834 RDO917834 RNK917834 RXG917834 SHC917834 SQY917834 TAU917834 TKQ917834 TUM917834 UEI917834 UOE917834 UYA917834 VHW917834 VRS917834 WBO917834 WLK917834 WVG917834 A983370 IU983370 SQ983370 ACM983370 AMI983370 AWE983370 BGA983370 BPW983370 BZS983370 CJO983370 CTK983370 DDG983370 DNC983370 DWY983370 EGU983370 EQQ983370 FAM983370 FKI983370 FUE983370 GEA983370 GNW983370 GXS983370 HHO983370 HRK983370 IBG983370 ILC983370 IUY983370 JEU983370 JOQ983370 JYM983370 KII983370 KSE983370 LCA983370 LLW983370 LVS983370 MFO983370 MPK983370 MZG983370 NJC983370 NSY983370 OCU983370 OMQ983370 OWM983370 PGI983370 PQE983370 QAA983370 QJW983370 QTS983370 RDO983370 RNK983370 RXG983370 SHC983370 SQY983370 TAU983370 TKQ983370 TUM983370 UEI983370 UOE983370 UYA983370 VHW983370 VRS983370 WBO983370 WLK983370 WVG983370 A65533:A65545 IU65533:IU65545 SQ65533:SQ65545 ACM65533:ACM65545 AMI65533:AMI65545 AWE65533:AWE65545 BGA65533:BGA65545 BPW65533:BPW65545 BZS65533:BZS65545 CJO65533:CJO65545 CTK65533:CTK65545 DDG65533:DDG65545 DNC65533:DNC65545 DWY65533:DWY65545 EGU65533:EGU65545 EQQ65533:EQQ65545 FAM65533:FAM65545 FKI65533:FKI65545 FUE65533:FUE65545 GEA65533:GEA65545 GNW65533:GNW65545 GXS65533:GXS65545 HHO65533:HHO65545 HRK65533:HRK65545 IBG65533:IBG65545 ILC65533:ILC65545 IUY65533:IUY65545 JEU65533:JEU65545 JOQ65533:JOQ65545 JYM65533:JYM65545 KII65533:KII65545 KSE65533:KSE65545 LCA65533:LCA65545 LLW65533:LLW65545 LVS65533:LVS65545 MFO65533:MFO65545 MPK65533:MPK65545 MZG65533:MZG65545 NJC65533:NJC65545 NSY65533:NSY65545 OCU65533:OCU65545 OMQ65533:OMQ65545 OWM65533:OWM65545 PGI65533:PGI65545 PQE65533:PQE65545 QAA65533:QAA65545 QJW65533:QJW65545 QTS65533:QTS65545 RDO65533:RDO65545 RNK65533:RNK65545 RXG65533:RXG65545 SHC65533:SHC65545 SQY65533:SQY65545 TAU65533:TAU65545 TKQ65533:TKQ65545 TUM65533:TUM65545 UEI65533:UEI65545 UOE65533:UOE65545 UYA65533:UYA65545 VHW65533:VHW65545 VRS65533:VRS65545 WBO65533:WBO65545 WLK65533:WLK65545 WVG65533:WVG65545 A131069:A131081 IU131069:IU131081 SQ131069:SQ131081 ACM131069:ACM131081 AMI131069:AMI131081 AWE131069:AWE131081 BGA131069:BGA131081 BPW131069:BPW131081 BZS131069:BZS131081 CJO131069:CJO131081 CTK131069:CTK131081 DDG131069:DDG131081 DNC131069:DNC131081 DWY131069:DWY131081 EGU131069:EGU131081 EQQ131069:EQQ131081 FAM131069:FAM131081 FKI131069:FKI131081 FUE131069:FUE131081 GEA131069:GEA131081 GNW131069:GNW131081 GXS131069:GXS131081 HHO131069:HHO131081 HRK131069:HRK131081 IBG131069:IBG131081 ILC131069:ILC131081 IUY131069:IUY131081 JEU131069:JEU131081 JOQ131069:JOQ131081 JYM131069:JYM131081 KII131069:KII131081 KSE131069:KSE131081 LCA131069:LCA131081 LLW131069:LLW131081 LVS131069:LVS131081 MFO131069:MFO131081 MPK131069:MPK131081 MZG131069:MZG131081 NJC131069:NJC131081 NSY131069:NSY131081 OCU131069:OCU131081 OMQ131069:OMQ131081 OWM131069:OWM131081 PGI131069:PGI131081 PQE131069:PQE131081 QAA131069:QAA131081 QJW131069:QJW131081 QTS131069:QTS131081 RDO131069:RDO131081 RNK131069:RNK131081 RXG131069:RXG131081 SHC131069:SHC131081 SQY131069:SQY131081 TAU131069:TAU131081 TKQ131069:TKQ131081 TUM131069:TUM131081 UEI131069:UEI131081 UOE131069:UOE131081 UYA131069:UYA131081 VHW131069:VHW131081 VRS131069:VRS131081 WBO131069:WBO131081 WLK131069:WLK131081 WVG131069:WVG131081 A196605:A196617 IU196605:IU196617 SQ196605:SQ196617 ACM196605:ACM196617 AMI196605:AMI196617 AWE196605:AWE196617 BGA196605:BGA196617 BPW196605:BPW196617 BZS196605:BZS196617 CJO196605:CJO196617 CTK196605:CTK196617 DDG196605:DDG196617 DNC196605:DNC196617 DWY196605:DWY196617 EGU196605:EGU196617 EQQ196605:EQQ196617 FAM196605:FAM196617 FKI196605:FKI196617 FUE196605:FUE196617 GEA196605:GEA196617 GNW196605:GNW196617 GXS196605:GXS196617 HHO196605:HHO196617 HRK196605:HRK196617 IBG196605:IBG196617 ILC196605:ILC196617 IUY196605:IUY196617 JEU196605:JEU196617 JOQ196605:JOQ196617 JYM196605:JYM196617 KII196605:KII196617 KSE196605:KSE196617 LCA196605:LCA196617 LLW196605:LLW196617 LVS196605:LVS196617 MFO196605:MFO196617 MPK196605:MPK196617 MZG196605:MZG196617 NJC196605:NJC196617 NSY196605:NSY196617 OCU196605:OCU196617 OMQ196605:OMQ196617 OWM196605:OWM196617 PGI196605:PGI196617 PQE196605:PQE196617 QAA196605:QAA196617 QJW196605:QJW196617 QTS196605:QTS196617 RDO196605:RDO196617 RNK196605:RNK196617 RXG196605:RXG196617 SHC196605:SHC196617 SQY196605:SQY196617 TAU196605:TAU196617 TKQ196605:TKQ196617 TUM196605:TUM196617 UEI196605:UEI196617 UOE196605:UOE196617 UYA196605:UYA196617 VHW196605:VHW196617 VRS196605:VRS196617 WBO196605:WBO196617 WLK196605:WLK196617 WVG196605:WVG196617 A262141:A262153 IU262141:IU262153 SQ262141:SQ262153 ACM262141:ACM262153 AMI262141:AMI262153 AWE262141:AWE262153 BGA262141:BGA262153 BPW262141:BPW262153 BZS262141:BZS262153 CJO262141:CJO262153 CTK262141:CTK262153 DDG262141:DDG262153 DNC262141:DNC262153 DWY262141:DWY262153 EGU262141:EGU262153 EQQ262141:EQQ262153 FAM262141:FAM262153 FKI262141:FKI262153 FUE262141:FUE262153 GEA262141:GEA262153 GNW262141:GNW262153 GXS262141:GXS262153 HHO262141:HHO262153 HRK262141:HRK262153 IBG262141:IBG262153 ILC262141:ILC262153 IUY262141:IUY262153 JEU262141:JEU262153 JOQ262141:JOQ262153 JYM262141:JYM262153 KII262141:KII262153 KSE262141:KSE262153 LCA262141:LCA262153 LLW262141:LLW262153 LVS262141:LVS262153 MFO262141:MFO262153 MPK262141:MPK262153 MZG262141:MZG262153 NJC262141:NJC262153 NSY262141:NSY262153 OCU262141:OCU262153 OMQ262141:OMQ262153 OWM262141:OWM262153 PGI262141:PGI262153 PQE262141:PQE262153 QAA262141:QAA262153 QJW262141:QJW262153 QTS262141:QTS262153 RDO262141:RDO262153 RNK262141:RNK262153 RXG262141:RXG262153 SHC262141:SHC262153 SQY262141:SQY262153 TAU262141:TAU262153 TKQ262141:TKQ262153 TUM262141:TUM262153 UEI262141:UEI262153 UOE262141:UOE262153 UYA262141:UYA262153 VHW262141:VHW262153 VRS262141:VRS262153 WBO262141:WBO262153 WLK262141:WLK262153 WVG262141:WVG262153 A327677:A327689 IU327677:IU327689 SQ327677:SQ327689 ACM327677:ACM327689 AMI327677:AMI327689 AWE327677:AWE327689 BGA327677:BGA327689 BPW327677:BPW327689 BZS327677:BZS327689 CJO327677:CJO327689 CTK327677:CTK327689 DDG327677:DDG327689 DNC327677:DNC327689 DWY327677:DWY327689 EGU327677:EGU327689 EQQ327677:EQQ327689 FAM327677:FAM327689 FKI327677:FKI327689 FUE327677:FUE327689 GEA327677:GEA327689 GNW327677:GNW327689 GXS327677:GXS327689 HHO327677:HHO327689 HRK327677:HRK327689 IBG327677:IBG327689 ILC327677:ILC327689 IUY327677:IUY327689 JEU327677:JEU327689 JOQ327677:JOQ327689 JYM327677:JYM327689 KII327677:KII327689 KSE327677:KSE327689 LCA327677:LCA327689 LLW327677:LLW327689 LVS327677:LVS327689 MFO327677:MFO327689 MPK327677:MPK327689 MZG327677:MZG327689 NJC327677:NJC327689 NSY327677:NSY327689 OCU327677:OCU327689 OMQ327677:OMQ327689 OWM327677:OWM327689 PGI327677:PGI327689 PQE327677:PQE327689 QAA327677:QAA327689 QJW327677:QJW327689 QTS327677:QTS327689 RDO327677:RDO327689 RNK327677:RNK327689 RXG327677:RXG327689 SHC327677:SHC327689 SQY327677:SQY327689 TAU327677:TAU327689 TKQ327677:TKQ327689 TUM327677:TUM327689 UEI327677:UEI327689 UOE327677:UOE327689 UYA327677:UYA327689 VHW327677:VHW327689 VRS327677:VRS327689 WBO327677:WBO327689 WLK327677:WLK327689 WVG327677:WVG327689 A393213:A393225 IU393213:IU393225 SQ393213:SQ393225 ACM393213:ACM393225 AMI393213:AMI393225 AWE393213:AWE393225 BGA393213:BGA393225 BPW393213:BPW393225 BZS393213:BZS393225 CJO393213:CJO393225 CTK393213:CTK393225 DDG393213:DDG393225 DNC393213:DNC393225 DWY393213:DWY393225 EGU393213:EGU393225 EQQ393213:EQQ393225 FAM393213:FAM393225 FKI393213:FKI393225 FUE393213:FUE393225 GEA393213:GEA393225 GNW393213:GNW393225 GXS393213:GXS393225 HHO393213:HHO393225 HRK393213:HRK393225 IBG393213:IBG393225 ILC393213:ILC393225 IUY393213:IUY393225 JEU393213:JEU393225 JOQ393213:JOQ393225 JYM393213:JYM393225 KII393213:KII393225 KSE393213:KSE393225 LCA393213:LCA393225 LLW393213:LLW393225 LVS393213:LVS393225 MFO393213:MFO393225 MPK393213:MPK393225 MZG393213:MZG393225 NJC393213:NJC393225 NSY393213:NSY393225 OCU393213:OCU393225 OMQ393213:OMQ393225 OWM393213:OWM393225 PGI393213:PGI393225 PQE393213:PQE393225 QAA393213:QAA393225 QJW393213:QJW393225 QTS393213:QTS393225 RDO393213:RDO393225 RNK393213:RNK393225 RXG393213:RXG393225 SHC393213:SHC393225 SQY393213:SQY393225 TAU393213:TAU393225 TKQ393213:TKQ393225 TUM393213:TUM393225 UEI393213:UEI393225 UOE393213:UOE393225 UYA393213:UYA393225 VHW393213:VHW393225 VRS393213:VRS393225 WBO393213:WBO393225 WLK393213:WLK393225 WVG393213:WVG393225 A458749:A458761 IU458749:IU458761 SQ458749:SQ458761 ACM458749:ACM458761 AMI458749:AMI458761 AWE458749:AWE458761 BGA458749:BGA458761 BPW458749:BPW458761 BZS458749:BZS458761 CJO458749:CJO458761 CTK458749:CTK458761 DDG458749:DDG458761 DNC458749:DNC458761 DWY458749:DWY458761 EGU458749:EGU458761 EQQ458749:EQQ458761 FAM458749:FAM458761 FKI458749:FKI458761 FUE458749:FUE458761 GEA458749:GEA458761 GNW458749:GNW458761 GXS458749:GXS458761 HHO458749:HHO458761 HRK458749:HRK458761 IBG458749:IBG458761 ILC458749:ILC458761 IUY458749:IUY458761 JEU458749:JEU458761 JOQ458749:JOQ458761 JYM458749:JYM458761 KII458749:KII458761 KSE458749:KSE458761 LCA458749:LCA458761 LLW458749:LLW458761 LVS458749:LVS458761 MFO458749:MFO458761 MPK458749:MPK458761 MZG458749:MZG458761 NJC458749:NJC458761 NSY458749:NSY458761 OCU458749:OCU458761 OMQ458749:OMQ458761 OWM458749:OWM458761 PGI458749:PGI458761 PQE458749:PQE458761 QAA458749:QAA458761 QJW458749:QJW458761 QTS458749:QTS458761 RDO458749:RDO458761 RNK458749:RNK458761 RXG458749:RXG458761 SHC458749:SHC458761 SQY458749:SQY458761 TAU458749:TAU458761 TKQ458749:TKQ458761 TUM458749:TUM458761 UEI458749:UEI458761 UOE458749:UOE458761 UYA458749:UYA458761 VHW458749:VHW458761 VRS458749:VRS458761 WBO458749:WBO458761 WLK458749:WLK458761 WVG458749:WVG458761 A524285:A524297 IU524285:IU524297 SQ524285:SQ524297 ACM524285:ACM524297 AMI524285:AMI524297 AWE524285:AWE524297 BGA524285:BGA524297 BPW524285:BPW524297 BZS524285:BZS524297 CJO524285:CJO524297 CTK524285:CTK524297 DDG524285:DDG524297 DNC524285:DNC524297 DWY524285:DWY524297 EGU524285:EGU524297 EQQ524285:EQQ524297 FAM524285:FAM524297 FKI524285:FKI524297 FUE524285:FUE524297 GEA524285:GEA524297 GNW524285:GNW524297 GXS524285:GXS524297 HHO524285:HHO524297 HRK524285:HRK524297 IBG524285:IBG524297 ILC524285:ILC524297 IUY524285:IUY524297 JEU524285:JEU524297 JOQ524285:JOQ524297 JYM524285:JYM524297 KII524285:KII524297 KSE524285:KSE524297 LCA524285:LCA524297 LLW524285:LLW524297 LVS524285:LVS524297 MFO524285:MFO524297 MPK524285:MPK524297 MZG524285:MZG524297 NJC524285:NJC524297 NSY524285:NSY524297 OCU524285:OCU524297 OMQ524285:OMQ524297 OWM524285:OWM524297 PGI524285:PGI524297 PQE524285:PQE524297 QAA524285:QAA524297 QJW524285:QJW524297 QTS524285:QTS524297 RDO524285:RDO524297 RNK524285:RNK524297 RXG524285:RXG524297 SHC524285:SHC524297 SQY524285:SQY524297 TAU524285:TAU524297 TKQ524285:TKQ524297 TUM524285:TUM524297 UEI524285:UEI524297 UOE524285:UOE524297 UYA524285:UYA524297 VHW524285:VHW524297 VRS524285:VRS524297 WBO524285:WBO524297 WLK524285:WLK524297 WVG524285:WVG524297 A589821:A589833 IU589821:IU589833 SQ589821:SQ589833 ACM589821:ACM589833 AMI589821:AMI589833 AWE589821:AWE589833 BGA589821:BGA589833 BPW589821:BPW589833 BZS589821:BZS589833 CJO589821:CJO589833 CTK589821:CTK589833 DDG589821:DDG589833 DNC589821:DNC589833 DWY589821:DWY589833 EGU589821:EGU589833 EQQ589821:EQQ589833 FAM589821:FAM589833 FKI589821:FKI589833 FUE589821:FUE589833 GEA589821:GEA589833 GNW589821:GNW589833 GXS589821:GXS589833 HHO589821:HHO589833 HRK589821:HRK589833 IBG589821:IBG589833 ILC589821:ILC589833 IUY589821:IUY589833 JEU589821:JEU589833 JOQ589821:JOQ589833 JYM589821:JYM589833 KII589821:KII589833 KSE589821:KSE589833 LCA589821:LCA589833 LLW589821:LLW589833 LVS589821:LVS589833 MFO589821:MFO589833 MPK589821:MPK589833 MZG589821:MZG589833 NJC589821:NJC589833 NSY589821:NSY589833 OCU589821:OCU589833 OMQ589821:OMQ589833 OWM589821:OWM589833 PGI589821:PGI589833 PQE589821:PQE589833 QAA589821:QAA589833 QJW589821:QJW589833 QTS589821:QTS589833 RDO589821:RDO589833 RNK589821:RNK589833 RXG589821:RXG589833 SHC589821:SHC589833 SQY589821:SQY589833 TAU589821:TAU589833 TKQ589821:TKQ589833 TUM589821:TUM589833 UEI589821:UEI589833 UOE589821:UOE589833 UYA589821:UYA589833 VHW589821:VHW589833 VRS589821:VRS589833 WBO589821:WBO589833 WLK589821:WLK589833 WVG589821:WVG589833 A655357:A655369 IU655357:IU655369 SQ655357:SQ655369 ACM655357:ACM655369 AMI655357:AMI655369 AWE655357:AWE655369 BGA655357:BGA655369 BPW655357:BPW655369 BZS655357:BZS655369 CJO655357:CJO655369 CTK655357:CTK655369 DDG655357:DDG655369 DNC655357:DNC655369 DWY655357:DWY655369 EGU655357:EGU655369 EQQ655357:EQQ655369 FAM655357:FAM655369 FKI655357:FKI655369 FUE655357:FUE655369 GEA655357:GEA655369 GNW655357:GNW655369 GXS655357:GXS655369 HHO655357:HHO655369 HRK655357:HRK655369 IBG655357:IBG655369 ILC655357:ILC655369 IUY655357:IUY655369 JEU655357:JEU655369 JOQ655357:JOQ655369 JYM655357:JYM655369 KII655357:KII655369 KSE655357:KSE655369 LCA655357:LCA655369 LLW655357:LLW655369 LVS655357:LVS655369 MFO655357:MFO655369 MPK655357:MPK655369 MZG655357:MZG655369 NJC655357:NJC655369 NSY655357:NSY655369 OCU655357:OCU655369 OMQ655357:OMQ655369 OWM655357:OWM655369 PGI655357:PGI655369 PQE655357:PQE655369 QAA655357:QAA655369 QJW655357:QJW655369 QTS655357:QTS655369 RDO655357:RDO655369 RNK655357:RNK655369 RXG655357:RXG655369 SHC655357:SHC655369 SQY655357:SQY655369 TAU655357:TAU655369 TKQ655357:TKQ655369 TUM655357:TUM655369 UEI655357:UEI655369 UOE655357:UOE655369 UYA655357:UYA655369 VHW655357:VHW655369 VRS655357:VRS655369 WBO655357:WBO655369 WLK655357:WLK655369 WVG655357:WVG655369 A720893:A720905 IU720893:IU720905 SQ720893:SQ720905 ACM720893:ACM720905 AMI720893:AMI720905 AWE720893:AWE720905 BGA720893:BGA720905 BPW720893:BPW720905 BZS720893:BZS720905 CJO720893:CJO720905 CTK720893:CTK720905 DDG720893:DDG720905 DNC720893:DNC720905 DWY720893:DWY720905 EGU720893:EGU720905 EQQ720893:EQQ720905 FAM720893:FAM720905 FKI720893:FKI720905 FUE720893:FUE720905 GEA720893:GEA720905 GNW720893:GNW720905 GXS720893:GXS720905 HHO720893:HHO720905 HRK720893:HRK720905 IBG720893:IBG720905 ILC720893:ILC720905 IUY720893:IUY720905 JEU720893:JEU720905 JOQ720893:JOQ720905 JYM720893:JYM720905 KII720893:KII720905 KSE720893:KSE720905 LCA720893:LCA720905 LLW720893:LLW720905 LVS720893:LVS720905 MFO720893:MFO720905 MPK720893:MPK720905 MZG720893:MZG720905 NJC720893:NJC720905 NSY720893:NSY720905 OCU720893:OCU720905 OMQ720893:OMQ720905 OWM720893:OWM720905 PGI720893:PGI720905 PQE720893:PQE720905 QAA720893:QAA720905 QJW720893:QJW720905 QTS720893:QTS720905 RDO720893:RDO720905 RNK720893:RNK720905 RXG720893:RXG720905 SHC720893:SHC720905 SQY720893:SQY720905 TAU720893:TAU720905 TKQ720893:TKQ720905 TUM720893:TUM720905 UEI720893:UEI720905 UOE720893:UOE720905 UYA720893:UYA720905 VHW720893:VHW720905 VRS720893:VRS720905 WBO720893:WBO720905 WLK720893:WLK720905 WVG720893:WVG720905 A786429:A786441 IU786429:IU786441 SQ786429:SQ786441 ACM786429:ACM786441 AMI786429:AMI786441 AWE786429:AWE786441 BGA786429:BGA786441 BPW786429:BPW786441 BZS786429:BZS786441 CJO786429:CJO786441 CTK786429:CTK786441 DDG786429:DDG786441 DNC786429:DNC786441 DWY786429:DWY786441 EGU786429:EGU786441 EQQ786429:EQQ786441 FAM786429:FAM786441 FKI786429:FKI786441 FUE786429:FUE786441 GEA786429:GEA786441 GNW786429:GNW786441 GXS786429:GXS786441 HHO786429:HHO786441 HRK786429:HRK786441 IBG786429:IBG786441 ILC786429:ILC786441 IUY786429:IUY786441 JEU786429:JEU786441 JOQ786429:JOQ786441 JYM786429:JYM786441 KII786429:KII786441 KSE786429:KSE786441 LCA786429:LCA786441 LLW786429:LLW786441 LVS786429:LVS786441 MFO786429:MFO786441 MPK786429:MPK786441 MZG786429:MZG786441 NJC786429:NJC786441 NSY786429:NSY786441 OCU786429:OCU786441 OMQ786429:OMQ786441 OWM786429:OWM786441 PGI786429:PGI786441 PQE786429:PQE786441 QAA786429:QAA786441 QJW786429:QJW786441 QTS786429:QTS786441 RDO786429:RDO786441 RNK786429:RNK786441 RXG786429:RXG786441 SHC786429:SHC786441 SQY786429:SQY786441 TAU786429:TAU786441 TKQ786429:TKQ786441 TUM786429:TUM786441 UEI786429:UEI786441 UOE786429:UOE786441 UYA786429:UYA786441 VHW786429:VHW786441 VRS786429:VRS786441 WBO786429:WBO786441 WLK786429:WLK786441 WVG786429:WVG786441 A851965:A851977 IU851965:IU851977 SQ851965:SQ851977 ACM851965:ACM851977 AMI851965:AMI851977 AWE851965:AWE851977 BGA851965:BGA851977 BPW851965:BPW851977 BZS851965:BZS851977 CJO851965:CJO851977 CTK851965:CTK851977 DDG851965:DDG851977 DNC851965:DNC851977 DWY851965:DWY851977 EGU851965:EGU851977 EQQ851965:EQQ851977 FAM851965:FAM851977 FKI851965:FKI851977 FUE851965:FUE851977 GEA851965:GEA851977 GNW851965:GNW851977 GXS851965:GXS851977 HHO851965:HHO851977 HRK851965:HRK851977 IBG851965:IBG851977 ILC851965:ILC851977 IUY851965:IUY851977 JEU851965:JEU851977 JOQ851965:JOQ851977 JYM851965:JYM851977 KII851965:KII851977 KSE851965:KSE851977 LCA851965:LCA851977 LLW851965:LLW851977 LVS851965:LVS851977 MFO851965:MFO851977 MPK851965:MPK851977 MZG851965:MZG851977 NJC851965:NJC851977 NSY851965:NSY851977 OCU851965:OCU851977 OMQ851965:OMQ851977 OWM851965:OWM851977 PGI851965:PGI851977 PQE851965:PQE851977 QAA851965:QAA851977 QJW851965:QJW851977 QTS851965:QTS851977 RDO851965:RDO851977 RNK851965:RNK851977 RXG851965:RXG851977 SHC851965:SHC851977 SQY851965:SQY851977 TAU851965:TAU851977 TKQ851965:TKQ851977 TUM851965:TUM851977 UEI851965:UEI851977 UOE851965:UOE851977 UYA851965:UYA851977 VHW851965:VHW851977 VRS851965:VRS851977 WBO851965:WBO851977 WLK851965:WLK851977 WVG851965:WVG851977 A917501:A917513 IU917501:IU917513 SQ917501:SQ917513 ACM917501:ACM917513 AMI917501:AMI917513 AWE917501:AWE917513 BGA917501:BGA917513 BPW917501:BPW917513 BZS917501:BZS917513 CJO917501:CJO917513 CTK917501:CTK917513 DDG917501:DDG917513 DNC917501:DNC917513 DWY917501:DWY917513 EGU917501:EGU917513 EQQ917501:EQQ917513 FAM917501:FAM917513 FKI917501:FKI917513 FUE917501:FUE917513 GEA917501:GEA917513 GNW917501:GNW917513 GXS917501:GXS917513 HHO917501:HHO917513 HRK917501:HRK917513 IBG917501:IBG917513 ILC917501:ILC917513 IUY917501:IUY917513 JEU917501:JEU917513 JOQ917501:JOQ917513 JYM917501:JYM917513 KII917501:KII917513 KSE917501:KSE917513 LCA917501:LCA917513 LLW917501:LLW917513 LVS917501:LVS917513 MFO917501:MFO917513 MPK917501:MPK917513 MZG917501:MZG917513 NJC917501:NJC917513 NSY917501:NSY917513 OCU917501:OCU917513 OMQ917501:OMQ917513 OWM917501:OWM917513 PGI917501:PGI917513 PQE917501:PQE917513 QAA917501:QAA917513 QJW917501:QJW917513 QTS917501:QTS917513 RDO917501:RDO917513 RNK917501:RNK917513 RXG917501:RXG917513 SHC917501:SHC917513 SQY917501:SQY917513 TAU917501:TAU917513 TKQ917501:TKQ917513 TUM917501:TUM917513 UEI917501:UEI917513 UOE917501:UOE917513 UYA917501:UYA917513 VHW917501:VHW917513 VRS917501:VRS917513 WBO917501:WBO917513 WLK917501:WLK917513 WVG917501:WVG917513 A983037:A983049 IU983037:IU983049 SQ983037:SQ983049 ACM983037:ACM983049 AMI983037:AMI983049 AWE983037:AWE983049 BGA983037:BGA983049 BPW983037:BPW983049 BZS983037:BZS983049 CJO983037:CJO983049 CTK983037:CTK983049 DDG983037:DDG983049 DNC983037:DNC983049 DWY983037:DWY983049 EGU983037:EGU983049 EQQ983037:EQQ983049 FAM983037:FAM983049 FKI983037:FKI983049 FUE983037:FUE983049 GEA983037:GEA983049 GNW983037:GNW983049 GXS983037:GXS983049 HHO983037:HHO983049 HRK983037:HRK983049 IBG983037:IBG983049 ILC983037:ILC983049 IUY983037:IUY983049 JEU983037:JEU983049 JOQ983037:JOQ983049 JYM983037:JYM983049 KII983037:KII983049 KSE983037:KSE983049 LCA983037:LCA983049 LLW983037:LLW983049 LVS983037:LVS983049 MFO983037:MFO983049 MPK983037:MPK983049 MZG983037:MZG983049 NJC983037:NJC983049 NSY983037:NSY983049 OCU983037:OCU983049 OMQ983037:OMQ983049 OWM983037:OWM983049 PGI983037:PGI983049 PQE983037:PQE983049 QAA983037:QAA983049 QJW983037:QJW983049 QTS983037:QTS983049 RDO983037:RDO983049 RNK983037:RNK983049 RXG983037:RXG983049 SHC983037:SHC983049 SQY983037:SQY983049 TAU983037:TAU983049 TKQ983037:TKQ983049 TUM983037:TUM983049 UEI983037:UEI983049 UOE983037:UOE983049 UYA983037:UYA983049 VHW983037:VHW983049 VRS983037:VRS983049 WBO983037:WBO983049 WLK983037:WLK983049 WVG983037:WVG983049 A65818:A65819 IU65818:IU65819 SQ65818:SQ65819 ACM65818:ACM65819 AMI65818:AMI65819 AWE65818:AWE65819 BGA65818:BGA65819 BPW65818:BPW65819 BZS65818:BZS65819 CJO65818:CJO65819 CTK65818:CTK65819 DDG65818:DDG65819 DNC65818:DNC65819 DWY65818:DWY65819 EGU65818:EGU65819 EQQ65818:EQQ65819 FAM65818:FAM65819 FKI65818:FKI65819 FUE65818:FUE65819 GEA65818:GEA65819 GNW65818:GNW65819 GXS65818:GXS65819 HHO65818:HHO65819 HRK65818:HRK65819 IBG65818:IBG65819 ILC65818:ILC65819 IUY65818:IUY65819 JEU65818:JEU65819 JOQ65818:JOQ65819 JYM65818:JYM65819 KII65818:KII65819 KSE65818:KSE65819 LCA65818:LCA65819 LLW65818:LLW65819 LVS65818:LVS65819 MFO65818:MFO65819 MPK65818:MPK65819 MZG65818:MZG65819 NJC65818:NJC65819 NSY65818:NSY65819 OCU65818:OCU65819 OMQ65818:OMQ65819 OWM65818:OWM65819 PGI65818:PGI65819 PQE65818:PQE65819 QAA65818:QAA65819 QJW65818:QJW65819 QTS65818:QTS65819 RDO65818:RDO65819 RNK65818:RNK65819 RXG65818:RXG65819 SHC65818:SHC65819 SQY65818:SQY65819 TAU65818:TAU65819 TKQ65818:TKQ65819 TUM65818:TUM65819 UEI65818:UEI65819 UOE65818:UOE65819 UYA65818:UYA65819 VHW65818:VHW65819 VRS65818:VRS65819 WBO65818:WBO65819 WLK65818:WLK65819 WVG65818:WVG65819 A131354:A131355 IU131354:IU131355 SQ131354:SQ131355 ACM131354:ACM131355 AMI131354:AMI131355 AWE131354:AWE131355 BGA131354:BGA131355 BPW131354:BPW131355 BZS131354:BZS131355 CJO131354:CJO131355 CTK131354:CTK131355 DDG131354:DDG131355 DNC131354:DNC131355 DWY131354:DWY131355 EGU131354:EGU131355 EQQ131354:EQQ131355 FAM131354:FAM131355 FKI131354:FKI131355 FUE131354:FUE131355 GEA131354:GEA131355 GNW131354:GNW131355 GXS131354:GXS131355 HHO131354:HHO131355 HRK131354:HRK131355 IBG131354:IBG131355 ILC131354:ILC131355 IUY131354:IUY131355 JEU131354:JEU131355 JOQ131354:JOQ131355 JYM131354:JYM131355 KII131354:KII131355 KSE131354:KSE131355 LCA131354:LCA131355 LLW131354:LLW131355 LVS131354:LVS131355 MFO131354:MFO131355 MPK131354:MPK131355 MZG131354:MZG131355 NJC131354:NJC131355 NSY131354:NSY131355 OCU131354:OCU131355 OMQ131354:OMQ131355 OWM131354:OWM131355 PGI131354:PGI131355 PQE131354:PQE131355 QAA131354:QAA131355 QJW131354:QJW131355 QTS131354:QTS131355 RDO131354:RDO131355 RNK131354:RNK131355 RXG131354:RXG131355 SHC131354:SHC131355 SQY131354:SQY131355 TAU131354:TAU131355 TKQ131354:TKQ131355 TUM131354:TUM131355 UEI131354:UEI131355 UOE131354:UOE131355 UYA131354:UYA131355 VHW131354:VHW131355 VRS131354:VRS131355 WBO131354:WBO131355 WLK131354:WLK131355 WVG131354:WVG131355 A196890:A196891 IU196890:IU196891 SQ196890:SQ196891 ACM196890:ACM196891 AMI196890:AMI196891 AWE196890:AWE196891 BGA196890:BGA196891 BPW196890:BPW196891 BZS196890:BZS196891 CJO196890:CJO196891 CTK196890:CTK196891 DDG196890:DDG196891 DNC196890:DNC196891 DWY196890:DWY196891 EGU196890:EGU196891 EQQ196890:EQQ196891 FAM196890:FAM196891 FKI196890:FKI196891 FUE196890:FUE196891 GEA196890:GEA196891 GNW196890:GNW196891 GXS196890:GXS196891 HHO196890:HHO196891 HRK196890:HRK196891 IBG196890:IBG196891 ILC196890:ILC196891 IUY196890:IUY196891 JEU196890:JEU196891 JOQ196890:JOQ196891 JYM196890:JYM196891 KII196890:KII196891 KSE196890:KSE196891 LCA196890:LCA196891 LLW196890:LLW196891 LVS196890:LVS196891 MFO196890:MFO196891 MPK196890:MPK196891 MZG196890:MZG196891 NJC196890:NJC196891 NSY196890:NSY196891 OCU196890:OCU196891 OMQ196890:OMQ196891 OWM196890:OWM196891 PGI196890:PGI196891 PQE196890:PQE196891 QAA196890:QAA196891 QJW196890:QJW196891 QTS196890:QTS196891 RDO196890:RDO196891 RNK196890:RNK196891 RXG196890:RXG196891 SHC196890:SHC196891 SQY196890:SQY196891 TAU196890:TAU196891 TKQ196890:TKQ196891 TUM196890:TUM196891 UEI196890:UEI196891 UOE196890:UOE196891 UYA196890:UYA196891 VHW196890:VHW196891 VRS196890:VRS196891 WBO196890:WBO196891 WLK196890:WLK196891 WVG196890:WVG196891 A262426:A262427 IU262426:IU262427 SQ262426:SQ262427 ACM262426:ACM262427 AMI262426:AMI262427 AWE262426:AWE262427 BGA262426:BGA262427 BPW262426:BPW262427 BZS262426:BZS262427 CJO262426:CJO262427 CTK262426:CTK262427 DDG262426:DDG262427 DNC262426:DNC262427 DWY262426:DWY262427 EGU262426:EGU262427 EQQ262426:EQQ262427 FAM262426:FAM262427 FKI262426:FKI262427 FUE262426:FUE262427 GEA262426:GEA262427 GNW262426:GNW262427 GXS262426:GXS262427 HHO262426:HHO262427 HRK262426:HRK262427 IBG262426:IBG262427 ILC262426:ILC262427 IUY262426:IUY262427 JEU262426:JEU262427 JOQ262426:JOQ262427 JYM262426:JYM262427 KII262426:KII262427 KSE262426:KSE262427 LCA262426:LCA262427 LLW262426:LLW262427 LVS262426:LVS262427 MFO262426:MFO262427 MPK262426:MPK262427 MZG262426:MZG262427 NJC262426:NJC262427 NSY262426:NSY262427 OCU262426:OCU262427 OMQ262426:OMQ262427 OWM262426:OWM262427 PGI262426:PGI262427 PQE262426:PQE262427 QAA262426:QAA262427 QJW262426:QJW262427 QTS262426:QTS262427 RDO262426:RDO262427 RNK262426:RNK262427 RXG262426:RXG262427 SHC262426:SHC262427 SQY262426:SQY262427 TAU262426:TAU262427 TKQ262426:TKQ262427 TUM262426:TUM262427 UEI262426:UEI262427 UOE262426:UOE262427 UYA262426:UYA262427 VHW262426:VHW262427 VRS262426:VRS262427 WBO262426:WBO262427 WLK262426:WLK262427 WVG262426:WVG262427 A327962:A327963 IU327962:IU327963 SQ327962:SQ327963 ACM327962:ACM327963 AMI327962:AMI327963 AWE327962:AWE327963 BGA327962:BGA327963 BPW327962:BPW327963 BZS327962:BZS327963 CJO327962:CJO327963 CTK327962:CTK327963 DDG327962:DDG327963 DNC327962:DNC327963 DWY327962:DWY327963 EGU327962:EGU327963 EQQ327962:EQQ327963 FAM327962:FAM327963 FKI327962:FKI327963 FUE327962:FUE327963 GEA327962:GEA327963 GNW327962:GNW327963 GXS327962:GXS327963 HHO327962:HHO327963 HRK327962:HRK327963 IBG327962:IBG327963 ILC327962:ILC327963 IUY327962:IUY327963 JEU327962:JEU327963 JOQ327962:JOQ327963 JYM327962:JYM327963 KII327962:KII327963 KSE327962:KSE327963 LCA327962:LCA327963 LLW327962:LLW327963 LVS327962:LVS327963 MFO327962:MFO327963 MPK327962:MPK327963 MZG327962:MZG327963 NJC327962:NJC327963 NSY327962:NSY327963 OCU327962:OCU327963 OMQ327962:OMQ327963 OWM327962:OWM327963 PGI327962:PGI327963 PQE327962:PQE327963 QAA327962:QAA327963 QJW327962:QJW327963 QTS327962:QTS327963 RDO327962:RDO327963 RNK327962:RNK327963 RXG327962:RXG327963 SHC327962:SHC327963 SQY327962:SQY327963 TAU327962:TAU327963 TKQ327962:TKQ327963 TUM327962:TUM327963 UEI327962:UEI327963 UOE327962:UOE327963 UYA327962:UYA327963 VHW327962:VHW327963 VRS327962:VRS327963 WBO327962:WBO327963 WLK327962:WLK327963 WVG327962:WVG327963 A393498:A393499 IU393498:IU393499 SQ393498:SQ393499 ACM393498:ACM393499 AMI393498:AMI393499 AWE393498:AWE393499 BGA393498:BGA393499 BPW393498:BPW393499 BZS393498:BZS393499 CJO393498:CJO393499 CTK393498:CTK393499 DDG393498:DDG393499 DNC393498:DNC393499 DWY393498:DWY393499 EGU393498:EGU393499 EQQ393498:EQQ393499 FAM393498:FAM393499 FKI393498:FKI393499 FUE393498:FUE393499 GEA393498:GEA393499 GNW393498:GNW393499 GXS393498:GXS393499 HHO393498:HHO393499 HRK393498:HRK393499 IBG393498:IBG393499 ILC393498:ILC393499 IUY393498:IUY393499 JEU393498:JEU393499 JOQ393498:JOQ393499 JYM393498:JYM393499 KII393498:KII393499 KSE393498:KSE393499 LCA393498:LCA393499 LLW393498:LLW393499 LVS393498:LVS393499 MFO393498:MFO393499 MPK393498:MPK393499 MZG393498:MZG393499 NJC393498:NJC393499 NSY393498:NSY393499 OCU393498:OCU393499 OMQ393498:OMQ393499 OWM393498:OWM393499 PGI393498:PGI393499 PQE393498:PQE393499 QAA393498:QAA393499 QJW393498:QJW393499 QTS393498:QTS393499 RDO393498:RDO393499 RNK393498:RNK393499 RXG393498:RXG393499 SHC393498:SHC393499 SQY393498:SQY393499 TAU393498:TAU393499 TKQ393498:TKQ393499 TUM393498:TUM393499 UEI393498:UEI393499 UOE393498:UOE393499 UYA393498:UYA393499 VHW393498:VHW393499 VRS393498:VRS393499 WBO393498:WBO393499 WLK393498:WLK393499 WVG393498:WVG393499 A459034:A459035 IU459034:IU459035 SQ459034:SQ459035 ACM459034:ACM459035 AMI459034:AMI459035 AWE459034:AWE459035 BGA459034:BGA459035 BPW459034:BPW459035 BZS459034:BZS459035 CJO459034:CJO459035 CTK459034:CTK459035 DDG459034:DDG459035 DNC459034:DNC459035 DWY459034:DWY459035 EGU459034:EGU459035 EQQ459034:EQQ459035 FAM459034:FAM459035 FKI459034:FKI459035 FUE459034:FUE459035 GEA459034:GEA459035 GNW459034:GNW459035 GXS459034:GXS459035 HHO459034:HHO459035 HRK459034:HRK459035 IBG459034:IBG459035 ILC459034:ILC459035 IUY459034:IUY459035 JEU459034:JEU459035 JOQ459034:JOQ459035 JYM459034:JYM459035 KII459034:KII459035 KSE459034:KSE459035 LCA459034:LCA459035 LLW459034:LLW459035 LVS459034:LVS459035 MFO459034:MFO459035 MPK459034:MPK459035 MZG459034:MZG459035 NJC459034:NJC459035 NSY459034:NSY459035 OCU459034:OCU459035 OMQ459034:OMQ459035 OWM459034:OWM459035 PGI459034:PGI459035 PQE459034:PQE459035 QAA459034:QAA459035 QJW459034:QJW459035 QTS459034:QTS459035 RDO459034:RDO459035 RNK459034:RNK459035 RXG459034:RXG459035 SHC459034:SHC459035 SQY459034:SQY459035 TAU459034:TAU459035 TKQ459034:TKQ459035 TUM459034:TUM459035 UEI459034:UEI459035 UOE459034:UOE459035 UYA459034:UYA459035 VHW459034:VHW459035 VRS459034:VRS459035 WBO459034:WBO459035 WLK459034:WLK459035 WVG459034:WVG459035 A524570:A524571 IU524570:IU524571 SQ524570:SQ524571 ACM524570:ACM524571 AMI524570:AMI524571 AWE524570:AWE524571 BGA524570:BGA524571 BPW524570:BPW524571 BZS524570:BZS524571 CJO524570:CJO524571 CTK524570:CTK524571 DDG524570:DDG524571 DNC524570:DNC524571 DWY524570:DWY524571 EGU524570:EGU524571 EQQ524570:EQQ524571 FAM524570:FAM524571 FKI524570:FKI524571 FUE524570:FUE524571 GEA524570:GEA524571 GNW524570:GNW524571 GXS524570:GXS524571 HHO524570:HHO524571 HRK524570:HRK524571 IBG524570:IBG524571 ILC524570:ILC524571 IUY524570:IUY524571 JEU524570:JEU524571 JOQ524570:JOQ524571 JYM524570:JYM524571 KII524570:KII524571 KSE524570:KSE524571 LCA524570:LCA524571 LLW524570:LLW524571 LVS524570:LVS524571 MFO524570:MFO524571 MPK524570:MPK524571 MZG524570:MZG524571 NJC524570:NJC524571 NSY524570:NSY524571 OCU524570:OCU524571 OMQ524570:OMQ524571 OWM524570:OWM524571 PGI524570:PGI524571 PQE524570:PQE524571 QAA524570:QAA524571 QJW524570:QJW524571 QTS524570:QTS524571 RDO524570:RDO524571 RNK524570:RNK524571 RXG524570:RXG524571 SHC524570:SHC524571 SQY524570:SQY524571 TAU524570:TAU524571 TKQ524570:TKQ524571 TUM524570:TUM524571 UEI524570:UEI524571 UOE524570:UOE524571 UYA524570:UYA524571 VHW524570:VHW524571 VRS524570:VRS524571 WBO524570:WBO524571 WLK524570:WLK524571 WVG524570:WVG524571 A590106:A590107 IU590106:IU590107 SQ590106:SQ590107 ACM590106:ACM590107 AMI590106:AMI590107 AWE590106:AWE590107 BGA590106:BGA590107 BPW590106:BPW590107 BZS590106:BZS590107 CJO590106:CJO590107 CTK590106:CTK590107 DDG590106:DDG590107 DNC590106:DNC590107 DWY590106:DWY590107 EGU590106:EGU590107 EQQ590106:EQQ590107 FAM590106:FAM590107 FKI590106:FKI590107 FUE590106:FUE590107 GEA590106:GEA590107 GNW590106:GNW590107 GXS590106:GXS590107 HHO590106:HHO590107 HRK590106:HRK590107 IBG590106:IBG590107 ILC590106:ILC590107 IUY590106:IUY590107 JEU590106:JEU590107 JOQ590106:JOQ590107 JYM590106:JYM590107 KII590106:KII590107 KSE590106:KSE590107 LCA590106:LCA590107 LLW590106:LLW590107 LVS590106:LVS590107 MFO590106:MFO590107 MPK590106:MPK590107 MZG590106:MZG590107 NJC590106:NJC590107 NSY590106:NSY590107 OCU590106:OCU590107 OMQ590106:OMQ590107 OWM590106:OWM590107 PGI590106:PGI590107 PQE590106:PQE590107 QAA590106:QAA590107 QJW590106:QJW590107 QTS590106:QTS590107 RDO590106:RDO590107 RNK590106:RNK590107 RXG590106:RXG590107 SHC590106:SHC590107 SQY590106:SQY590107 TAU590106:TAU590107 TKQ590106:TKQ590107 TUM590106:TUM590107 UEI590106:UEI590107 UOE590106:UOE590107 UYA590106:UYA590107 VHW590106:VHW590107 VRS590106:VRS590107 WBO590106:WBO590107 WLK590106:WLK590107 WVG590106:WVG590107 A655642:A655643 IU655642:IU655643 SQ655642:SQ655643 ACM655642:ACM655643 AMI655642:AMI655643 AWE655642:AWE655643 BGA655642:BGA655643 BPW655642:BPW655643 BZS655642:BZS655643 CJO655642:CJO655643 CTK655642:CTK655643 DDG655642:DDG655643 DNC655642:DNC655643 DWY655642:DWY655643 EGU655642:EGU655643 EQQ655642:EQQ655643 FAM655642:FAM655643 FKI655642:FKI655643 FUE655642:FUE655643 GEA655642:GEA655643 GNW655642:GNW655643 GXS655642:GXS655643 HHO655642:HHO655643 HRK655642:HRK655643 IBG655642:IBG655643 ILC655642:ILC655643 IUY655642:IUY655643 JEU655642:JEU655643 JOQ655642:JOQ655643 JYM655642:JYM655643 KII655642:KII655643 KSE655642:KSE655643 LCA655642:LCA655643 LLW655642:LLW655643 LVS655642:LVS655643 MFO655642:MFO655643 MPK655642:MPK655643 MZG655642:MZG655643 NJC655642:NJC655643 NSY655642:NSY655643 OCU655642:OCU655643 OMQ655642:OMQ655643 OWM655642:OWM655643 PGI655642:PGI655643 PQE655642:PQE655643 QAA655642:QAA655643 QJW655642:QJW655643 QTS655642:QTS655643 RDO655642:RDO655643 RNK655642:RNK655643 RXG655642:RXG655643 SHC655642:SHC655643 SQY655642:SQY655643 TAU655642:TAU655643 TKQ655642:TKQ655643 TUM655642:TUM655643 UEI655642:UEI655643 UOE655642:UOE655643 UYA655642:UYA655643 VHW655642:VHW655643 VRS655642:VRS655643 WBO655642:WBO655643 WLK655642:WLK655643 WVG655642:WVG655643 A721178:A721179 IU721178:IU721179 SQ721178:SQ721179 ACM721178:ACM721179 AMI721178:AMI721179 AWE721178:AWE721179 BGA721178:BGA721179 BPW721178:BPW721179 BZS721178:BZS721179 CJO721178:CJO721179 CTK721178:CTK721179 DDG721178:DDG721179 DNC721178:DNC721179 DWY721178:DWY721179 EGU721178:EGU721179 EQQ721178:EQQ721179 FAM721178:FAM721179 FKI721178:FKI721179 FUE721178:FUE721179 GEA721178:GEA721179 GNW721178:GNW721179 GXS721178:GXS721179 HHO721178:HHO721179 HRK721178:HRK721179 IBG721178:IBG721179 ILC721178:ILC721179 IUY721178:IUY721179 JEU721178:JEU721179 JOQ721178:JOQ721179 JYM721178:JYM721179 KII721178:KII721179 KSE721178:KSE721179 LCA721178:LCA721179 LLW721178:LLW721179 LVS721178:LVS721179 MFO721178:MFO721179 MPK721178:MPK721179 MZG721178:MZG721179 NJC721178:NJC721179 NSY721178:NSY721179 OCU721178:OCU721179 OMQ721178:OMQ721179 OWM721178:OWM721179 PGI721178:PGI721179 PQE721178:PQE721179 QAA721178:QAA721179 QJW721178:QJW721179 QTS721178:QTS721179 RDO721178:RDO721179 RNK721178:RNK721179 RXG721178:RXG721179 SHC721178:SHC721179 SQY721178:SQY721179 TAU721178:TAU721179 TKQ721178:TKQ721179 TUM721178:TUM721179 UEI721178:UEI721179 UOE721178:UOE721179 UYA721178:UYA721179 VHW721178:VHW721179 VRS721178:VRS721179 WBO721178:WBO721179 WLK721178:WLK721179 WVG721178:WVG721179 A786714:A786715 IU786714:IU786715 SQ786714:SQ786715 ACM786714:ACM786715 AMI786714:AMI786715 AWE786714:AWE786715 BGA786714:BGA786715 BPW786714:BPW786715 BZS786714:BZS786715 CJO786714:CJO786715 CTK786714:CTK786715 DDG786714:DDG786715 DNC786714:DNC786715 DWY786714:DWY786715 EGU786714:EGU786715 EQQ786714:EQQ786715 FAM786714:FAM786715 FKI786714:FKI786715 FUE786714:FUE786715 GEA786714:GEA786715 GNW786714:GNW786715 GXS786714:GXS786715 HHO786714:HHO786715 HRK786714:HRK786715 IBG786714:IBG786715 ILC786714:ILC786715 IUY786714:IUY786715 JEU786714:JEU786715 JOQ786714:JOQ786715 JYM786714:JYM786715 KII786714:KII786715 KSE786714:KSE786715 LCA786714:LCA786715 LLW786714:LLW786715 LVS786714:LVS786715 MFO786714:MFO786715 MPK786714:MPK786715 MZG786714:MZG786715 NJC786714:NJC786715 NSY786714:NSY786715 OCU786714:OCU786715 OMQ786714:OMQ786715 OWM786714:OWM786715 PGI786714:PGI786715 PQE786714:PQE786715 QAA786714:QAA786715 QJW786714:QJW786715 QTS786714:QTS786715 RDO786714:RDO786715 RNK786714:RNK786715 RXG786714:RXG786715 SHC786714:SHC786715 SQY786714:SQY786715 TAU786714:TAU786715 TKQ786714:TKQ786715 TUM786714:TUM786715 UEI786714:UEI786715 UOE786714:UOE786715 UYA786714:UYA786715 VHW786714:VHW786715 VRS786714:VRS786715 WBO786714:WBO786715 WLK786714:WLK786715 WVG786714:WVG786715 A852250:A852251 IU852250:IU852251 SQ852250:SQ852251 ACM852250:ACM852251 AMI852250:AMI852251 AWE852250:AWE852251 BGA852250:BGA852251 BPW852250:BPW852251 BZS852250:BZS852251 CJO852250:CJO852251 CTK852250:CTK852251 DDG852250:DDG852251 DNC852250:DNC852251 DWY852250:DWY852251 EGU852250:EGU852251 EQQ852250:EQQ852251 FAM852250:FAM852251 FKI852250:FKI852251 FUE852250:FUE852251 GEA852250:GEA852251 GNW852250:GNW852251 GXS852250:GXS852251 HHO852250:HHO852251 HRK852250:HRK852251 IBG852250:IBG852251 ILC852250:ILC852251 IUY852250:IUY852251 JEU852250:JEU852251 JOQ852250:JOQ852251 JYM852250:JYM852251 KII852250:KII852251 KSE852250:KSE852251 LCA852250:LCA852251 LLW852250:LLW852251 LVS852250:LVS852251 MFO852250:MFO852251 MPK852250:MPK852251 MZG852250:MZG852251 NJC852250:NJC852251 NSY852250:NSY852251 OCU852250:OCU852251 OMQ852250:OMQ852251 OWM852250:OWM852251 PGI852250:PGI852251 PQE852250:PQE852251 QAA852250:QAA852251 QJW852250:QJW852251 QTS852250:QTS852251 RDO852250:RDO852251 RNK852250:RNK852251 RXG852250:RXG852251 SHC852250:SHC852251 SQY852250:SQY852251 TAU852250:TAU852251 TKQ852250:TKQ852251 TUM852250:TUM852251 UEI852250:UEI852251 UOE852250:UOE852251 UYA852250:UYA852251 VHW852250:VHW852251 VRS852250:VRS852251 WBO852250:WBO852251 WLK852250:WLK852251 WVG852250:WVG852251 A917786:A917787 IU917786:IU917787 SQ917786:SQ917787 ACM917786:ACM917787 AMI917786:AMI917787 AWE917786:AWE917787 BGA917786:BGA917787 BPW917786:BPW917787 BZS917786:BZS917787 CJO917786:CJO917787 CTK917786:CTK917787 DDG917786:DDG917787 DNC917786:DNC917787 DWY917786:DWY917787 EGU917786:EGU917787 EQQ917786:EQQ917787 FAM917786:FAM917787 FKI917786:FKI917787 FUE917786:FUE917787 GEA917786:GEA917787 GNW917786:GNW917787 GXS917786:GXS917787 HHO917786:HHO917787 HRK917786:HRK917787 IBG917786:IBG917787 ILC917786:ILC917787 IUY917786:IUY917787 JEU917786:JEU917787 JOQ917786:JOQ917787 JYM917786:JYM917787 KII917786:KII917787 KSE917786:KSE917787 LCA917786:LCA917787 LLW917786:LLW917787 LVS917786:LVS917787 MFO917786:MFO917787 MPK917786:MPK917787 MZG917786:MZG917787 NJC917786:NJC917787 NSY917786:NSY917787 OCU917786:OCU917787 OMQ917786:OMQ917787 OWM917786:OWM917787 PGI917786:PGI917787 PQE917786:PQE917787 QAA917786:QAA917787 QJW917786:QJW917787 QTS917786:QTS917787 RDO917786:RDO917787 RNK917786:RNK917787 RXG917786:RXG917787 SHC917786:SHC917787 SQY917786:SQY917787 TAU917786:TAU917787 TKQ917786:TKQ917787 TUM917786:TUM917787 UEI917786:UEI917787 UOE917786:UOE917787 UYA917786:UYA917787 VHW917786:VHW917787 VRS917786:VRS917787 WBO917786:WBO917787 WLK917786:WLK917787 WVG917786:WVG917787 A983322:A983323 IU983322:IU983323 SQ983322:SQ983323 ACM983322:ACM983323 AMI983322:AMI983323 AWE983322:AWE983323 BGA983322:BGA983323 BPW983322:BPW983323 BZS983322:BZS983323 CJO983322:CJO983323 CTK983322:CTK983323 DDG983322:DDG983323 DNC983322:DNC983323 DWY983322:DWY983323 EGU983322:EGU983323 EQQ983322:EQQ983323 FAM983322:FAM983323 FKI983322:FKI983323 FUE983322:FUE983323 GEA983322:GEA983323 GNW983322:GNW983323 GXS983322:GXS983323 HHO983322:HHO983323 HRK983322:HRK983323 IBG983322:IBG983323 ILC983322:ILC983323 IUY983322:IUY983323 JEU983322:JEU983323 JOQ983322:JOQ983323 JYM983322:JYM983323 KII983322:KII983323 KSE983322:KSE983323 LCA983322:LCA983323 LLW983322:LLW983323 LVS983322:LVS983323 MFO983322:MFO983323 MPK983322:MPK983323 MZG983322:MZG983323 NJC983322:NJC983323 NSY983322:NSY983323 OCU983322:OCU983323 OMQ983322:OMQ983323 OWM983322:OWM983323 PGI983322:PGI983323 PQE983322:PQE983323 QAA983322:QAA983323 QJW983322:QJW983323 QTS983322:QTS983323 RDO983322:RDO983323 RNK983322:RNK983323 RXG983322:RXG983323 SHC983322:SHC983323 SQY983322:SQY983323 TAU983322:TAU983323 TKQ983322:TKQ983323 TUM983322:TUM983323 UEI983322:UEI983323 UOE983322:UOE983323 UYA983322:UYA983323 VHW983322:VHW983323 VRS983322:VRS983323 WBO983322:WBO983323 WLK983322:WLK983323 WVG983322:WVG983323 WVG241:WVG250 WLK241:WLK250 WBO241:WBO250 VRS241:VRS250 VHW241:VHW250 UYA241:UYA250 UOE241:UOE250 UEI241:UEI250 TUM241:TUM250 TKQ241:TKQ250 TAU241:TAU250 SQY241:SQY250 SHC241:SHC250 RXG241:RXG250 RNK241:RNK250 RDO241:RDO250 QTS241:QTS250 QJW241:QJW250 QAA241:QAA250 PQE241:PQE250 PGI241:PGI250 OWM241:OWM250 OMQ241:OMQ250 OCU241:OCU250 NSY241:NSY250 NJC241:NJC250 MZG241:MZG250 MPK241:MPK250 MFO241:MFO250 LVS241:LVS250 LLW241:LLW250 LCA241:LCA250 KSE241:KSE250 KII241:KII250 JYM241:JYM250 JOQ241:JOQ250 JEU241:JEU250 IUY241:IUY250 ILC241:ILC250 IBG241:IBG250 HRK241:HRK250 HHO241:HHO250 GXS241:GXS250 GNW241:GNW250 GEA241:GEA250 FUE241:FUE250 FKI241:FKI250 FAM241:FAM250 EQQ241:EQQ250 EGU241:EGU250 DWY241:DWY250 DNC241:DNC250 DDG241:DDG250 CTK241:CTK250 CJO241:CJO250 BZS241:BZS250 BPW241:BPW250 BGA241:BGA250 AWE241:AWE250 AMI241:AMI250 ACM241:ACM250 SQ241:SQ250 IU241:IU250 IU275:IU280 SQ275:SQ280 ACM275:ACM280 AMI275:AMI280 AWE275:AWE280 BGA275:BGA280 BPW275:BPW280 BZS275:BZS280 CJO275:CJO280 CTK275:CTK280 DDG275:DDG280 DNC275:DNC280 DWY275:DWY280 EGU275:EGU280 EQQ275:EQQ280 FAM275:FAM280 FKI275:FKI280 FUE275:FUE280 GEA275:GEA280 GNW275:GNW280 GXS275:GXS280 HHO275:HHO280 HRK275:HRK280 IBG275:IBG280 ILC275:ILC280 IUY275:IUY280 JEU275:JEU280 JOQ275:JOQ280 JYM275:JYM280 KII275:KII280 KSE275:KSE280 LCA275:LCA280 LLW275:LLW280 LVS275:LVS280 MFO275:MFO280 MPK275:MPK280 MZG275:MZG280 NJC275:NJC280 NSY275:NSY280 OCU275:OCU280 OMQ275:OMQ280 OWM275:OWM280 PGI275:PGI280 PQE275:PQE280 QAA275:QAA280 QJW275:QJW280 QTS275:QTS280 RDO275:RDO280 RNK275:RNK280 RXG275:RXG280 SHC275:SHC280 SQY275:SQY280 TAU275:TAU280 TKQ275:TKQ280 TUM275:TUM280 UEI275:UEI280 UOE275:UOE280 UYA275:UYA280 VHW275:VHW280 VRS275:VRS280 WBO275:WBO280 WLK275:WLK280 WVG275:WVG280 WVG37:WVG52 WLK37:WLK52 WBO37:WBO52 VRS37:VRS52 VHW37:VHW52 UYA37:UYA52 UOE37:UOE52 UEI37:UEI52 TUM37:TUM52 TKQ37:TKQ52 TAU37:TAU52 SQY37:SQY52 SHC37:SHC52 RXG37:RXG52 RNK37:RNK52 RDO37:RDO52 QTS37:QTS52 QJW37:QJW52 QAA37:QAA52 PQE37:PQE52 PGI37:PGI52 OWM37:OWM52 OMQ37:OMQ52 OCU37:OCU52 NSY37:NSY52 NJC37:NJC52 MZG37:MZG52 MPK37:MPK52 MFO37:MFO52 LVS37:LVS52 LLW37:LLW52 LCA37:LCA52 KSE37:KSE52 KII37:KII52 JYM37:JYM52 JOQ37:JOQ52 JEU37:JEU52 IUY37:IUY52 ILC37:ILC52 IBG37:IBG52 HRK37:HRK52 HHO37:HHO52 GXS37:GXS52 GNW37:GNW52 GEA37:GEA52 FUE37:FUE52 FKI37:FKI52 FAM37:FAM52 EQQ37:EQQ52 EGU37:EGU52 DWY37:DWY52 DNC37:DNC52 DDG37:DDG52 CTK37:CTK52 CJO37:CJO52 BZS37:BZS52 BPW37:BPW52 BGA37:BGA52 AWE37:AWE52 AMI37:AMI52 ACM37:ACM52 SQ37:SQ52 IU37:IU52 A37:A52 WVG123:WVG125 WLK123:WLK125 WBO123:WBO125 VRS123:VRS125 VHW123:VHW125 UYA123:UYA125 UOE123:UOE125 UEI123:UEI125 TUM123:TUM125 TKQ123:TKQ125 TAU123:TAU125 SQY123:SQY125 SHC123:SHC125 RXG123:RXG125 RNK123:RNK125 RDO123:RDO125 QTS123:QTS125 QJW123:QJW125 QAA123:QAA125 PQE123:PQE125 PGI123:PGI125 OWM123:OWM125 OMQ123:OMQ125 OCU123:OCU125 NSY123:NSY125 NJC123:NJC125 MZG123:MZG125 MPK123:MPK125 MFO123:MFO125 LVS123:LVS125 LLW123:LLW125 LCA123:LCA125 KSE123:KSE125 KII123:KII125 JYM123:JYM125 JOQ123:JOQ125 JEU123:JEU125 IUY123:IUY125 ILC123:ILC125 IBG123:IBG125 HRK123:HRK125 HHO123:HHO125 GXS123:GXS125 GNW123:GNW125 GEA123:GEA125 FUE123:FUE125 FKI123:FKI125 FAM123:FAM125 EQQ123:EQQ125 EGU123:EGU125 DWY123:DWY125 DNC123:DNC125 DDG123:DDG125 CTK123:CTK125 CJO123:CJO125 BZS123:BZS125 BPW123:BPW125 BGA123:BGA125 AWE123:AWE125 AMI123:AMI125 ACM123:ACM125 SQ123:SQ125 IU123:IU125 A123:A125 WVG103:WVG114 WLK103:WLK114 WBO103:WBO114 VRS103:VRS114 VHW103:VHW114 UYA103:UYA114 UOE103:UOE114 UEI103:UEI114 TUM103:TUM114 TKQ103:TKQ114 TAU103:TAU114 SQY103:SQY114 SHC103:SHC114 RXG103:RXG114 RNK103:RNK114 RDO103:RDO114 QTS103:QTS114 QJW103:QJW114 QAA103:QAA114 PQE103:PQE114 PGI103:PGI114 OWM103:OWM114 OMQ103:OMQ114 OCU103:OCU114 NSY103:NSY114 NJC103:NJC114 MZG103:MZG114 MPK103:MPK114 MFO103:MFO114 LVS103:LVS114 LLW103:LLW114 LCA103:LCA114 KSE103:KSE114 KII103:KII114 JYM103:JYM114 JOQ103:JOQ114 JEU103:JEU114 IUY103:IUY114 ILC103:ILC114 IBG103:IBG114 HRK103:HRK114 HHO103:HHO114 GXS103:GXS114 GNW103:GNW114 GEA103:GEA114 FUE103:FUE114 FKI103:FKI114 FAM103:FAM114 EQQ103:EQQ114 EGU103:EGU114 DWY103:DWY114 DNC103:DNC114 DDG103:DDG114 CTK103:CTK114 CJO103:CJO114 BZS103:BZS114 BPW103:BPW114 BGA103:BGA114 AWE103:AWE114 AMI103:AMI114 ACM103:ACM114 SQ103:SQ114 IU103:IU114 A103:A114 WVG213:WVG219 WLK213:WLK219 WBO213:WBO219 VRS213:VRS219 VHW213:VHW219 UYA213:UYA219 UOE213:UOE219 UEI213:UEI219 TUM213:TUM219 TKQ213:TKQ219 TAU213:TAU219 SQY213:SQY219 SHC213:SHC219 RXG213:RXG219 RNK213:RNK219 RDO213:RDO219 QTS213:QTS219 QJW213:QJW219 QAA213:QAA219 PQE213:PQE219 PGI213:PGI219 OWM213:OWM219 OMQ213:OMQ219 OCU213:OCU219 NSY213:NSY219 NJC213:NJC219 MZG213:MZG219 MPK213:MPK219 MFO213:MFO219 LVS213:LVS219 LLW213:LLW219 LCA213:LCA219 KSE213:KSE219 KII213:KII219 JYM213:JYM219 JOQ213:JOQ219 JEU213:JEU219 IUY213:IUY219 ILC213:ILC219 IBG213:IBG219 HRK213:HRK219 HHO213:HHO219 GXS213:GXS219 GNW213:GNW219 GEA213:GEA219 FUE213:FUE219 FKI213:FKI219 FAM213:FAM219 EQQ213:EQQ219 EGU213:EGU219 DWY213:DWY219 DNC213:DNC219 DDG213:DDG219 CTK213:CTK219 CJO213:CJO219 BZS213:BZS219 BPW213:BPW219 BGA213:BGA219 AWE213:AWE219 AMI213:AMI219 ACM213:ACM219 SQ213:SQ219 IU213:IU219 A213:A219 WVG143:WVG145 WLK143:WLK145 WBO143:WBO145 VRS143:VRS145 VHW143:VHW145 UYA143:UYA145 UOE143:UOE145 UEI143:UEI145 TUM143:TUM145 TKQ143:TKQ145 TAU143:TAU145 SQY143:SQY145 SHC143:SHC145 RXG143:RXG145 RNK143:RNK145 RDO143:RDO145 QTS143:QTS145 QJW143:QJW145 QAA143:QAA145 PQE143:PQE145 PGI143:PGI145 OWM143:OWM145 OMQ143:OMQ145 OCU143:OCU145 NSY143:NSY145 NJC143:NJC145 MZG143:MZG145 MPK143:MPK145 MFO143:MFO145 LVS143:LVS145 LLW143:LLW145 LCA143:LCA145 KSE143:KSE145 KII143:KII145 JYM143:JYM145 JOQ143:JOQ145 JEU143:JEU145 IUY143:IUY145 ILC143:ILC145 IBG143:IBG145 HRK143:HRK145 HHO143:HHO145 GXS143:GXS145 GNW143:GNW145 GEA143:GEA145 FUE143:FUE145 FKI143:FKI145 FAM143:FAM145 EQQ143:EQQ145 EGU143:EGU145 DWY143:DWY145 DNC143:DNC145 DDG143:DDG145 CTK143:CTK145 CJO143:CJO145 BZS143:BZS145 BPW143:BPW145 BGA143:BGA145 AWE143:AWE145 AMI143:AMI145 ACM143:ACM145 SQ143:SQ145 IU143:IU145 A143:A145 WVG324:WVG326 WLK324:WLK326 WBO324:WBO326 VRS324:VRS326 VHW324:VHW326 UYA324:UYA326 UOE324:UOE326 UEI324:UEI326 TUM324:TUM326 TKQ324:TKQ326 TAU324:TAU326 SQY324:SQY326 SHC324:SHC326 RXG324:RXG326 RNK324:RNK326 RDO324:RDO326 QTS324:QTS326 QJW324:QJW326 QAA324:QAA326 PQE324:PQE326 PGI324:PGI326 OWM324:OWM326 OMQ324:OMQ326 OCU324:OCU326 NSY324:NSY326 NJC324:NJC326 MZG324:MZG326 MPK324:MPK326 MFO324:MFO326 LVS324:LVS326 LLW324:LLW326 LCA324:LCA326 KSE324:KSE326 KII324:KII326 JYM324:JYM326 JOQ324:JOQ326 JEU324:JEU326 IUY324:IUY326 ILC324:ILC326 IBG324:IBG326 HRK324:HRK326 HHO324:HHO326 GXS324:GXS326 GNW324:GNW326 GEA324:GEA326 FUE324:FUE326 FKI324:FKI326 FAM324:FAM326 EQQ324:EQQ326 EGU324:EGU326 DWY324:DWY326 DNC324:DNC326 DDG324:DDG326 CTK324:CTK326 CJO324:CJO326 BZS324:BZS326 BPW324:BPW326 BGA324:BGA326 AWE324:AWE326 AMI324:AMI326 ACM324:ACM326 SQ324:SQ326 IU324:IU326 A324:A326 WVG312:WVG319 WLK312:WLK319 WBO312:WBO319 VRS312:VRS319 VHW312:VHW319 UYA312:UYA319 UOE312:UOE319 UEI312:UEI319 TUM312:TUM319 TKQ312:TKQ319 TAU312:TAU319 SQY312:SQY319 SHC312:SHC319 RXG312:RXG319 RNK312:RNK319 RDO312:RDO319 QTS312:QTS319 QJW312:QJW319 QAA312:QAA319 PQE312:PQE319 PGI312:PGI319 OWM312:OWM319 OMQ312:OMQ319 OCU312:OCU319 NSY312:NSY319 NJC312:NJC319 MZG312:MZG319 MPK312:MPK319 MFO312:MFO319 LVS312:LVS319 LLW312:LLW319 LCA312:LCA319 KSE312:KSE319 KII312:KII319 JYM312:JYM319 JOQ312:JOQ319 JEU312:JEU319 IUY312:IUY319 ILC312:ILC319 IBG312:IBG319 HRK312:HRK319 HHO312:HHO319 GXS312:GXS319 GNW312:GNW319 GEA312:GEA319 FUE312:FUE319 FKI312:FKI319 FAM312:FAM319 EQQ312:EQQ319 EGU312:EGU319 DWY312:DWY319 DNC312:DNC319 DDG312:DDG319 CTK312:CTK319 CJO312:CJO319 BZS312:BZS319 BPW312:BPW319 BGA312:BGA319 AWE312:AWE319 AMI312:AMI319 ACM312:ACM319 SQ312:SQ319 IU312:IU319 A312:A319 WVG305:WVG307 WLK305:WLK307 WBO305:WBO307 VRS305:VRS307 VHW305:VHW307 UYA305:UYA307 UOE305:UOE307 UEI305:UEI307 TUM305:TUM307 TKQ305:TKQ307 TAU305:TAU307 SQY305:SQY307 SHC305:SHC307 RXG305:RXG307 RNK305:RNK307 RDO305:RDO307 QTS305:QTS307 QJW305:QJW307 QAA305:QAA307 PQE305:PQE307 PGI305:PGI307 OWM305:OWM307 OMQ305:OMQ307 OCU305:OCU307 NSY305:NSY307 NJC305:NJC307 MZG305:MZG307 MPK305:MPK307 MFO305:MFO307 LVS305:LVS307 LLW305:LLW307 LCA305:LCA307 KSE305:KSE307 KII305:KII307 JYM305:JYM307 JOQ305:JOQ307 JEU305:JEU307 IUY305:IUY307 ILC305:ILC307 IBG305:IBG307 HRK305:HRK307 HHO305:HHO307 GXS305:GXS307 GNW305:GNW307 GEA305:GEA307 FUE305:FUE307 FKI305:FKI307 FAM305:FAM307 EQQ305:EQQ307 EGU305:EGU307 DWY305:DWY307 DNC305:DNC307 DDG305:DDG307 CTK305:CTK307 CJO305:CJO307 BZS305:BZS307 BPW305:BPW307 BGA305:BGA307 AWE305:AWE307 AMI305:AMI307 ACM305:ACM307 SQ305:SQ307 IU305:IU307 A305:A307 WVG291:WVG293 WLK291:WLK293 WBO291:WBO293 VRS291:VRS293 VHW291:VHW293 UYA291:UYA293 UOE291:UOE293 UEI291:UEI293 TUM291:TUM293 TKQ291:TKQ293 TAU291:TAU293 SQY291:SQY293 SHC291:SHC293 RXG291:RXG293 RNK291:RNK293 RDO291:RDO293 QTS291:QTS293 QJW291:QJW293 QAA291:QAA293 PQE291:PQE293 PGI291:PGI293 OWM291:OWM293 OMQ291:OMQ293 OCU291:OCU293 NSY291:NSY293 NJC291:NJC293 MZG291:MZG293 MPK291:MPK293 MFO291:MFO293 LVS291:LVS293 LLW291:LLW293 LCA291:LCA293 KSE291:KSE293 KII291:KII293 JYM291:JYM293 JOQ291:JOQ293 JEU291:JEU293 IUY291:IUY293 ILC291:ILC293 IBG291:IBG293 HRK291:HRK293 HHO291:HHO293 GXS291:GXS293 GNW291:GNW293 GEA291:GEA293 FUE291:FUE293 FKI291:FKI293 FAM291:FAM293 EQQ291:EQQ293 EGU291:EGU293 DWY291:DWY293 DNC291:DNC293 DDG291:DDG293 CTK291:CTK293 CJO291:CJO293 BZS291:BZS293 BPW291:BPW293 BGA291:BGA293 AWE291:AWE293 AMI291:AMI293 ACM291:ACM293 SQ291:SQ293 IU291:IU293 A291:A293 WVG270:WVG271 WLK270:WLK271 WBO270:WBO271 VRS270:VRS271 VHW270:VHW271 UYA270:UYA271 UOE270:UOE271 UEI270:UEI271 TUM270:TUM271 TKQ270:TKQ271 TAU270:TAU271 SQY270:SQY271 SHC270:SHC271 RXG270:RXG271 RNK270:RNK271 RDO270:RDO271 QTS270:QTS271 QJW270:QJW271 QAA270:QAA271 PQE270:PQE271 PGI270:PGI271 OWM270:OWM271 OMQ270:OMQ271 OCU270:OCU271 NSY270:NSY271 NJC270:NJC271 MZG270:MZG271 MPK270:MPK271 MFO270:MFO271 LVS270:LVS271 LLW270:LLW271 LCA270:LCA271 KSE270:KSE271 KII270:KII271 JYM270:JYM271 JOQ270:JOQ271 JEU270:JEU271 IUY270:IUY271 ILC270:ILC271 IBG270:IBG271 HRK270:HRK271 HHO270:HHO271 GXS270:GXS271 GNW270:GNW271 GEA270:GEA271 FUE270:FUE271 FKI270:FKI271 FAM270:FAM271 EQQ270:EQQ271 EGU270:EGU271 DWY270:DWY271 DNC270:DNC271 DDG270:DDG271 CTK270:CTK271 CJO270:CJO271 BZS270:BZS271 BPW270:BPW271 BGA270:BGA271 AWE270:AWE271 AMI270:AMI271 ACM270:ACM271 SQ270:SQ271 IU270:IU271 A270:A271 WVG62:WVG101 WLK62:WLK101 WBO62:WBO101 VRS62:VRS101 VHW62:VHW101 UYA62:UYA101 UOE62:UOE101 UEI62:UEI101 TUM62:TUM101 TKQ62:TKQ101 TAU62:TAU101 SQY62:SQY101 SHC62:SHC101 RXG62:RXG101 RNK62:RNK101 RDO62:RDO101 QTS62:QTS101 QJW62:QJW101 QAA62:QAA101 PQE62:PQE101 PGI62:PGI101 OWM62:OWM101 OMQ62:OMQ101 OCU62:OCU101 NSY62:NSY101 NJC62:NJC101 MZG62:MZG101 MPK62:MPK101 MFO62:MFO101 LVS62:LVS101 LLW62:LLW101 LCA62:LCA101 KSE62:KSE101 KII62:KII101 JYM62:JYM101 JOQ62:JOQ101 JEU62:JEU101 IUY62:IUY101 ILC62:ILC101 IBG62:IBG101 HRK62:HRK101 HHO62:HHO101 GXS62:GXS101 GNW62:GNW101 GEA62:GEA101 FUE62:FUE101 FKI62:FKI101 FAM62:FAM101 EQQ62:EQQ101 EGU62:EGU101 DWY62:DWY101 DNC62:DNC101 DDG62:DDG101 CTK62:CTK101 CJO62:CJO101 BZS62:BZS101 BPW62:BPW101 BGA62:BGA101 AWE62:AWE101 AMI62:AMI101 ACM62:ACM101 SQ62:SQ101 IU62:IU101 A62:A101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Z322"/>
  <sheetViews>
    <sheetView rightToLeft="1" view="pageBreakPreview" zoomScale="70" zoomScaleNormal="60" zoomScaleSheetLayoutView="70" workbookViewId="0">
      <pane xSplit="1" ySplit="10" topLeftCell="B158" activePane="bottomRight" state="frozen"/>
      <selection activeCell="F7" sqref="F7:F9"/>
      <selection pane="topRight" activeCell="F7" sqref="F7:F9"/>
      <selection pane="bottomLeft" activeCell="F7" sqref="F7:F9"/>
      <selection pane="bottomRight" activeCell="R4" sqref="R4"/>
    </sheetView>
  </sheetViews>
  <sheetFormatPr defaultColWidth="9.109375" defaultRowHeight="30" x14ac:dyDescent="0.25"/>
  <cols>
    <col min="1" max="1" width="29.6640625" style="192" customWidth="1"/>
    <col min="2" max="2" width="12.6640625" style="194" customWidth="1"/>
    <col min="3" max="8" width="12.6640625" style="193" customWidth="1"/>
    <col min="9" max="10" width="12.6640625" style="194" customWidth="1"/>
    <col min="11" max="11" width="12.6640625" style="193" customWidth="1"/>
    <col min="12" max="12" width="13" style="193" customWidth="1"/>
    <col min="13" max="253" width="9.109375" style="77"/>
    <col min="254" max="254" width="30.6640625" style="77" customWidth="1"/>
    <col min="255" max="264" width="12.6640625" style="77" customWidth="1"/>
    <col min="265" max="265" width="13" style="77" customWidth="1"/>
    <col min="266" max="266" width="45.88671875" style="77" customWidth="1"/>
    <col min="267" max="509" width="9.109375" style="77"/>
    <col min="510" max="510" width="30.6640625" style="77" customWidth="1"/>
    <col min="511" max="520" width="12.6640625" style="77" customWidth="1"/>
    <col min="521" max="521" width="13" style="77" customWidth="1"/>
    <col min="522" max="522" width="45.88671875" style="77" customWidth="1"/>
    <col min="523" max="765" width="9.109375" style="77"/>
    <col min="766" max="766" width="30.6640625" style="77" customWidth="1"/>
    <col min="767" max="776" width="12.6640625" style="77" customWidth="1"/>
    <col min="777" max="777" width="13" style="77" customWidth="1"/>
    <col min="778" max="778" width="45.88671875" style="77" customWidth="1"/>
    <col min="779" max="1021" width="9.109375" style="77"/>
    <col min="1022" max="1022" width="30.6640625" style="77" customWidth="1"/>
    <col min="1023" max="1032" width="12.6640625" style="77" customWidth="1"/>
    <col min="1033" max="1033" width="13" style="77" customWidth="1"/>
    <col min="1034" max="1034" width="45.88671875" style="77" customWidth="1"/>
    <col min="1035" max="1277" width="9.109375" style="77"/>
    <col min="1278" max="1278" width="30.6640625" style="77" customWidth="1"/>
    <col min="1279" max="1288" width="12.6640625" style="77" customWidth="1"/>
    <col min="1289" max="1289" width="13" style="77" customWidth="1"/>
    <col min="1290" max="1290" width="45.88671875" style="77" customWidth="1"/>
    <col min="1291" max="1533" width="9.109375" style="77"/>
    <col min="1534" max="1534" width="30.6640625" style="77" customWidth="1"/>
    <col min="1535" max="1544" width="12.6640625" style="77" customWidth="1"/>
    <col min="1545" max="1545" width="13" style="77" customWidth="1"/>
    <col min="1546" max="1546" width="45.88671875" style="77" customWidth="1"/>
    <col min="1547" max="1789" width="9.109375" style="77"/>
    <col min="1790" max="1790" width="30.6640625" style="77" customWidth="1"/>
    <col min="1791" max="1800" width="12.6640625" style="77" customWidth="1"/>
    <col min="1801" max="1801" width="13" style="77" customWidth="1"/>
    <col min="1802" max="1802" width="45.88671875" style="77" customWidth="1"/>
    <col min="1803" max="2045" width="9.109375" style="77"/>
    <col min="2046" max="2046" width="30.6640625" style="77" customWidth="1"/>
    <col min="2047" max="2056" width="12.6640625" style="77" customWidth="1"/>
    <col min="2057" max="2057" width="13" style="77" customWidth="1"/>
    <col min="2058" max="2058" width="45.88671875" style="77" customWidth="1"/>
    <col min="2059" max="2301" width="9.109375" style="77"/>
    <col min="2302" max="2302" width="30.6640625" style="77" customWidth="1"/>
    <col min="2303" max="2312" width="12.6640625" style="77" customWidth="1"/>
    <col min="2313" max="2313" width="13" style="77" customWidth="1"/>
    <col min="2314" max="2314" width="45.88671875" style="77" customWidth="1"/>
    <col min="2315" max="2557" width="9.109375" style="77"/>
    <col min="2558" max="2558" width="30.6640625" style="77" customWidth="1"/>
    <col min="2559" max="2568" width="12.6640625" style="77" customWidth="1"/>
    <col min="2569" max="2569" width="13" style="77" customWidth="1"/>
    <col min="2570" max="2570" width="45.88671875" style="77" customWidth="1"/>
    <col min="2571" max="2813" width="9.109375" style="77"/>
    <col min="2814" max="2814" width="30.6640625" style="77" customWidth="1"/>
    <col min="2815" max="2824" width="12.6640625" style="77" customWidth="1"/>
    <col min="2825" max="2825" width="13" style="77" customWidth="1"/>
    <col min="2826" max="2826" width="45.88671875" style="77" customWidth="1"/>
    <col min="2827" max="3069" width="9.109375" style="77"/>
    <col min="3070" max="3070" width="30.6640625" style="77" customWidth="1"/>
    <col min="3071" max="3080" width="12.6640625" style="77" customWidth="1"/>
    <col min="3081" max="3081" width="13" style="77" customWidth="1"/>
    <col min="3082" max="3082" width="45.88671875" style="77" customWidth="1"/>
    <col min="3083" max="3325" width="9.109375" style="77"/>
    <col min="3326" max="3326" width="30.6640625" style="77" customWidth="1"/>
    <col min="3327" max="3336" width="12.6640625" style="77" customWidth="1"/>
    <col min="3337" max="3337" width="13" style="77" customWidth="1"/>
    <col min="3338" max="3338" width="45.88671875" style="77" customWidth="1"/>
    <col min="3339" max="3581" width="9.109375" style="77"/>
    <col min="3582" max="3582" width="30.6640625" style="77" customWidth="1"/>
    <col min="3583" max="3592" width="12.6640625" style="77" customWidth="1"/>
    <col min="3593" max="3593" width="13" style="77" customWidth="1"/>
    <col min="3594" max="3594" width="45.88671875" style="77" customWidth="1"/>
    <col min="3595" max="3837" width="9.109375" style="77"/>
    <col min="3838" max="3838" width="30.6640625" style="77" customWidth="1"/>
    <col min="3839" max="3848" width="12.6640625" style="77" customWidth="1"/>
    <col min="3849" max="3849" width="13" style="77" customWidth="1"/>
    <col min="3850" max="3850" width="45.88671875" style="77" customWidth="1"/>
    <col min="3851" max="4093" width="9.109375" style="77"/>
    <col min="4094" max="4094" width="30.6640625" style="77" customWidth="1"/>
    <col min="4095" max="4104" width="12.6640625" style="77" customWidth="1"/>
    <col min="4105" max="4105" width="13" style="77" customWidth="1"/>
    <col min="4106" max="4106" width="45.88671875" style="77" customWidth="1"/>
    <col min="4107" max="4349" width="9.109375" style="77"/>
    <col min="4350" max="4350" width="30.6640625" style="77" customWidth="1"/>
    <col min="4351" max="4360" width="12.6640625" style="77" customWidth="1"/>
    <col min="4361" max="4361" width="13" style="77" customWidth="1"/>
    <col min="4362" max="4362" width="45.88671875" style="77" customWidth="1"/>
    <col min="4363" max="4605" width="9.109375" style="77"/>
    <col min="4606" max="4606" width="30.6640625" style="77" customWidth="1"/>
    <col min="4607" max="4616" width="12.6640625" style="77" customWidth="1"/>
    <col min="4617" max="4617" width="13" style="77" customWidth="1"/>
    <col min="4618" max="4618" width="45.88671875" style="77" customWidth="1"/>
    <col min="4619" max="4861" width="9.109375" style="77"/>
    <col min="4862" max="4862" width="30.6640625" style="77" customWidth="1"/>
    <col min="4863" max="4872" width="12.6640625" style="77" customWidth="1"/>
    <col min="4873" max="4873" width="13" style="77" customWidth="1"/>
    <col min="4874" max="4874" width="45.88671875" style="77" customWidth="1"/>
    <col min="4875" max="5117" width="9.109375" style="77"/>
    <col min="5118" max="5118" width="30.6640625" style="77" customWidth="1"/>
    <col min="5119" max="5128" width="12.6640625" style="77" customWidth="1"/>
    <col min="5129" max="5129" width="13" style="77" customWidth="1"/>
    <col min="5130" max="5130" width="45.88671875" style="77" customWidth="1"/>
    <col min="5131" max="5373" width="9.109375" style="77"/>
    <col min="5374" max="5374" width="30.6640625" style="77" customWidth="1"/>
    <col min="5375" max="5384" width="12.6640625" style="77" customWidth="1"/>
    <col min="5385" max="5385" width="13" style="77" customWidth="1"/>
    <col min="5386" max="5386" width="45.88671875" style="77" customWidth="1"/>
    <col min="5387" max="5629" width="9.109375" style="77"/>
    <col min="5630" max="5630" width="30.6640625" style="77" customWidth="1"/>
    <col min="5631" max="5640" width="12.6640625" style="77" customWidth="1"/>
    <col min="5641" max="5641" width="13" style="77" customWidth="1"/>
    <col min="5642" max="5642" width="45.88671875" style="77" customWidth="1"/>
    <col min="5643" max="5885" width="9.109375" style="77"/>
    <col min="5886" max="5886" width="30.6640625" style="77" customWidth="1"/>
    <col min="5887" max="5896" width="12.6640625" style="77" customWidth="1"/>
    <col min="5897" max="5897" width="13" style="77" customWidth="1"/>
    <col min="5898" max="5898" width="45.88671875" style="77" customWidth="1"/>
    <col min="5899" max="6141" width="9.109375" style="77"/>
    <col min="6142" max="6142" width="30.6640625" style="77" customWidth="1"/>
    <col min="6143" max="6152" width="12.6640625" style="77" customWidth="1"/>
    <col min="6153" max="6153" width="13" style="77" customWidth="1"/>
    <col min="6154" max="6154" width="45.88671875" style="77" customWidth="1"/>
    <col min="6155" max="6397" width="9.109375" style="77"/>
    <col min="6398" max="6398" width="30.6640625" style="77" customWidth="1"/>
    <col min="6399" max="6408" width="12.6640625" style="77" customWidth="1"/>
    <col min="6409" max="6409" width="13" style="77" customWidth="1"/>
    <col min="6410" max="6410" width="45.88671875" style="77" customWidth="1"/>
    <col min="6411" max="6653" width="9.109375" style="77"/>
    <col min="6654" max="6654" width="30.6640625" style="77" customWidth="1"/>
    <col min="6655" max="6664" width="12.6640625" style="77" customWidth="1"/>
    <col min="6665" max="6665" width="13" style="77" customWidth="1"/>
    <col min="6666" max="6666" width="45.88671875" style="77" customWidth="1"/>
    <col min="6667" max="6909" width="9.109375" style="77"/>
    <col min="6910" max="6910" width="30.6640625" style="77" customWidth="1"/>
    <col min="6911" max="6920" width="12.6640625" style="77" customWidth="1"/>
    <col min="6921" max="6921" width="13" style="77" customWidth="1"/>
    <col min="6922" max="6922" width="45.88671875" style="77" customWidth="1"/>
    <col min="6923" max="7165" width="9.109375" style="77"/>
    <col min="7166" max="7166" width="30.6640625" style="77" customWidth="1"/>
    <col min="7167" max="7176" width="12.6640625" style="77" customWidth="1"/>
    <col min="7177" max="7177" width="13" style="77" customWidth="1"/>
    <col min="7178" max="7178" width="45.88671875" style="77" customWidth="1"/>
    <col min="7179" max="7421" width="9.109375" style="77"/>
    <col min="7422" max="7422" width="30.6640625" style="77" customWidth="1"/>
    <col min="7423" max="7432" width="12.6640625" style="77" customWidth="1"/>
    <col min="7433" max="7433" width="13" style="77" customWidth="1"/>
    <col min="7434" max="7434" width="45.88671875" style="77" customWidth="1"/>
    <col min="7435" max="7677" width="9.109375" style="77"/>
    <col min="7678" max="7678" width="30.6640625" style="77" customWidth="1"/>
    <col min="7679" max="7688" width="12.6640625" style="77" customWidth="1"/>
    <col min="7689" max="7689" width="13" style="77" customWidth="1"/>
    <col min="7690" max="7690" width="45.88671875" style="77" customWidth="1"/>
    <col min="7691" max="7933" width="9.109375" style="77"/>
    <col min="7934" max="7934" width="30.6640625" style="77" customWidth="1"/>
    <col min="7935" max="7944" width="12.6640625" style="77" customWidth="1"/>
    <col min="7945" max="7945" width="13" style="77" customWidth="1"/>
    <col min="7946" max="7946" width="45.88671875" style="77" customWidth="1"/>
    <col min="7947" max="8189" width="9.109375" style="77"/>
    <col min="8190" max="8190" width="30.6640625" style="77" customWidth="1"/>
    <col min="8191" max="8200" width="12.6640625" style="77" customWidth="1"/>
    <col min="8201" max="8201" width="13" style="77" customWidth="1"/>
    <col min="8202" max="8202" width="45.88671875" style="77" customWidth="1"/>
    <col min="8203" max="8445" width="9.109375" style="77"/>
    <col min="8446" max="8446" width="30.6640625" style="77" customWidth="1"/>
    <col min="8447" max="8456" width="12.6640625" style="77" customWidth="1"/>
    <col min="8457" max="8457" width="13" style="77" customWidth="1"/>
    <col min="8458" max="8458" width="45.88671875" style="77" customWidth="1"/>
    <col min="8459" max="8701" width="9.109375" style="77"/>
    <col min="8702" max="8702" width="30.6640625" style="77" customWidth="1"/>
    <col min="8703" max="8712" width="12.6640625" style="77" customWidth="1"/>
    <col min="8713" max="8713" width="13" style="77" customWidth="1"/>
    <col min="8714" max="8714" width="45.88671875" style="77" customWidth="1"/>
    <col min="8715" max="8957" width="9.109375" style="77"/>
    <col min="8958" max="8958" width="30.6640625" style="77" customWidth="1"/>
    <col min="8959" max="8968" width="12.6640625" style="77" customWidth="1"/>
    <col min="8969" max="8969" width="13" style="77" customWidth="1"/>
    <col min="8970" max="8970" width="45.88671875" style="77" customWidth="1"/>
    <col min="8971" max="9213" width="9.109375" style="77"/>
    <col min="9214" max="9214" width="30.6640625" style="77" customWidth="1"/>
    <col min="9215" max="9224" width="12.6640625" style="77" customWidth="1"/>
    <col min="9225" max="9225" width="13" style="77" customWidth="1"/>
    <col min="9226" max="9226" width="45.88671875" style="77" customWidth="1"/>
    <col min="9227" max="9469" width="9.109375" style="77"/>
    <col min="9470" max="9470" width="30.6640625" style="77" customWidth="1"/>
    <col min="9471" max="9480" width="12.6640625" style="77" customWidth="1"/>
    <col min="9481" max="9481" width="13" style="77" customWidth="1"/>
    <col min="9482" max="9482" width="45.88671875" style="77" customWidth="1"/>
    <col min="9483" max="9725" width="9.109375" style="77"/>
    <col min="9726" max="9726" width="30.6640625" style="77" customWidth="1"/>
    <col min="9727" max="9736" width="12.6640625" style="77" customWidth="1"/>
    <col min="9737" max="9737" width="13" style="77" customWidth="1"/>
    <col min="9738" max="9738" width="45.88671875" style="77" customWidth="1"/>
    <col min="9739" max="9981" width="9.109375" style="77"/>
    <col min="9982" max="9982" width="30.6640625" style="77" customWidth="1"/>
    <col min="9983" max="9992" width="12.6640625" style="77" customWidth="1"/>
    <col min="9993" max="9993" width="13" style="77" customWidth="1"/>
    <col min="9994" max="9994" width="45.88671875" style="77" customWidth="1"/>
    <col min="9995" max="10237" width="9.109375" style="77"/>
    <col min="10238" max="10238" width="30.6640625" style="77" customWidth="1"/>
    <col min="10239" max="10248" width="12.6640625" style="77" customWidth="1"/>
    <col min="10249" max="10249" width="13" style="77" customWidth="1"/>
    <col min="10250" max="10250" width="45.88671875" style="77" customWidth="1"/>
    <col min="10251" max="10493" width="9.109375" style="77"/>
    <col min="10494" max="10494" width="30.6640625" style="77" customWidth="1"/>
    <col min="10495" max="10504" width="12.6640625" style="77" customWidth="1"/>
    <col min="10505" max="10505" width="13" style="77" customWidth="1"/>
    <col min="10506" max="10506" width="45.88671875" style="77" customWidth="1"/>
    <col min="10507" max="10749" width="9.109375" style="77"/>
    <col min="10750" max="10750" width="30.6640625" style="77" customWidth="1"/>
    <col min="10751" max="10760" width="12.6640625" style="77" customWidth="1"/>
    <col min="10761" max="10761" width="13" style="77" customWidth="1"/>
    <col min="10762" max="10762" width="45.88671875" style="77" customWidth="1"/>
    <col min="10763" max="11005" width="9.109375" style="77"/>
    <col min="11006" max="11006" width="30.6640625" style="77" customWidth="1"/>
    <col min="11007" max="11016" width="12.6640625" style="77" customWidth="1"/>
    <col min="11017" max="11017" width="13" style="77" customWidth="1"/>
    <col min="11018" max="11018" width="45.88671875" style="77" customWidth="1"/>
    <col min="11019" max="11261" width="9.109375" style="77"/>
    <col min="11262" max="11262" width="30.6640625" style="77" customWidth="1"/>
    <col min="11263" max="11272" width="12.6640625" style="77" customWidth="1"/>
    <col min="11273" max="11273" width="13" style="77" customWidth="1"/>
    <col min="11274" max="11274" width="45.88671875" style="77" customWidth="1"/>
    <col min="11275" max="11517" width="9.109375" style="77"/>
    <col min="11518" max="11518" width="30.6640625" style="77" customWidth="1"/>
    <col min="11519" max="11528" width="12.6640625" style="77" customWidth="1"/>
    <col min="11529" max="11529" width="13" style="77" customWidth="1"/>
    <col min="11530" max="11530" width="45.88671875" style="77" customWidth="1"/>
    <col min="11531" max="11773" width="9.109375" style="77"/>
    <col min="11774" max="11774" width="30.6640625" style="77" customWidth="1"/>
    <col min="11775" max="11784" width="12.6640625" style="77" customWidth="1"/>
    <col min="11785" max="11785" width="13" style="77" customWidth="1"/>
    <col min="11786" max="11786" width="45.88671875" style="77" customWidth="1"/>
    <col min="11787" max="12029" width="9.109375" style="77"/>
    <col min="12030" max="12030" width="30.6640625" style="77" customWidth="1"/>
    <col min="12031" max="12040" width="12.6640625" style="77" customWidth="1"/>
    <col min="12041" max="12041" width="13" style="77" customWidth="1"/>
    <col min="12042" max="12042" width="45.88671875" style="77" customWidth="1"/>
    <col min="12043" max="12285" width="9.109375" style="77"/>
    <col min="12286" max="12286" width="30.6640625" style="77" customWidth="1"/>
    <col min="12287" max="12296" width="12.6640625" style="77" customWidth="1"/>
    <col min="12297" max="12297" width="13" style="77" customWidth="1"/>
    <col min="12298" max="12298" width="45.88671875" style="77" customWidth="1"/>
    <col min="12299" max="12541" width="9.109375" style="77"/>
    <col min="12542" max="12542" width="30.6640625" style="77" customWidth="1"/>
    <col min="12543" max="12552" width="12.6640625" style="77" customWidth="1"/>
    <col min="12553" max="12553" width="13" style="77" customWidth="1"/>
    <col min="12554" max="12554" width="45.88671875" style="77" customWidth="1"/>
    <col min="12555" max="12797" width="9.109375" style="77"/>
    <col min="12798" max="12798" width="30.6640625" style="77" customWidth="1"/>
    <col min="12799" max="12808" width="12.6640625" style="77" customWidth="1"/>
    <col min="12809" max="12809" width="13" style="77" customWidth="1"/>
    <col min="12810" max="12810" width="45.88671875" style="77" customWidth="1"/>
    <col min="12811" max="13053" width="9.109375" style="77"/>
    <col min="13054" max="13054" width="30.6640625" style="77" customWidth="1"/>
    <col min="13055" max="13064" width="12.6640625" style="77" customWidth="1"/>
    <col min="13065" max="13065" width="13" style="77" customWidth="1"/>
    <col min="13066" max="13066" width="45.88671875" style="77" customWidth="1"/>
    <col min="13067" max="13309" width="9.109375" style="77"/>
    <col min="13310" max="13310" width="30.6640625" style="77" customWidth="1"/>
    <col min="13311" max="13320" width="12.6640625" style="77" customWidth="1"/>
    <col min="13321" max="13321" width="13" style="77" customWidth="1"/>
    <col min="13322" max="13322" width="45.88671875" style="77" customWidth="1"/>
    <col min="13323" max="13565" width="9.109375" style="77"/>
    <col min="13566" max="13566" width="30.6640625" style="77" customWidth="1"/>
    <col min="13567" max="13576" width="12.6640625" style="77" customWidth="1"/>
    <col min="13577" max="13577" width="13" style="77" customWidth="1"/>
    <col min="13578" max="13578" width="45.88671875" style="77" customWidth="1"/>
    <col min="13579" max="13821" width="9.109375" style="77"/>
    <col min="13822" max="13822" width="30.6640625" style="77" customWidth="1"/>
    <col min="13823" max="13832" width="12.6640625" style="77" customWidth="1"/>
    <col min="13833" max="13833" width="13" style="77" customWidth="1"/>
    <col min="13834" max="13834" width="45.88671875" style="77" customWidth="1"/>
    <col min="13835" max="14077" width="9.109375" style="77"/>
    <col min="14078" max="14078" width="30.6640625" style="77" customWidth="1"/>
    <col min="14079" max="14088" width="12.6640625" style="77" customWidth="1"/>
    <col min="14089" max="14089" width="13" style="77" customWidth="1"/>
    <col min="14090" max="14090" width="45.88671875" style="77" customWidth="1"/>
    <col min="14091" max="14333" width="9.109375" style="77"/>
    <col min="14334" max="14334" width="30.6640625" style="77" customWidth="1"/>
    <col min="14335" max="14344" width="12.6640625" style="77" customWidth="1"/>
    <col min="14345" max="14345" width="13" style="77" customWidth="1"/>
    <col min="14346" max="14346" width="45.88671875" style="77" customWidth="1"/>
    <col min="14347" max="14589" width="9.109375" style="77"/>
    <col min="14590" max="14590" width="30.6640625" style="77" customWidth="1"/>
    <col min="14591" max="14600" width="12.6640625" style="77" customWidth="1"/>
    <col min="14601" max="14601" width="13" style="77" customWidth="1"/>
    <col min="14602" max="14602" width="45.88671875" style="77" customWidth="1"/>
    <col min="14603" max="14845" width="9.109375" style="77"/>
    <col min="14846" max="14846" width="30.6640625" style="77" customWidth="1"/>
    <col min="14847" max="14856" width="12.6640625" style="77" customWidth="1"/>
    <col min="14857" max="14857" width="13" style="77" customWidth="1"/>
    <col min="14858" max="14858" width="45.88671875" style="77" customWidth="1"/>
    <col min="14859" max="15101" width="9.109375" style="77"/>
    <col min="15102" max="15102" width="30.6640625" style="77" customWidth="1"/>
    <col min="15103" max="15112" width="12.6640625" style="77" customWidth="1"/>
    <col min="15113" max="15113" width="13" style="77" customWidth="1"/>
    <col min="15114" max="15114" width="45.88671875" style="77" customWidth="1"/>
    <col min="15115" max="15357" width="9.109375" style="77"/>
    <col min="15358" max="15358" width="30.6640625" style="77" customWidth="1"/>
    <col min="15359" max="15368" width="12.6640625" style="77" customWidth="1"/>
    <col min="15369" max="15369" width="13" style="77" customWidth="1"/>
    <col min="15370" max="15370" width="45.88671875" style="77" customWidth="1"/>
    <col min="15371" max="15613" width="9.109375" style="77"/>
    <col min="15614" max="15614" width="30.6640625" style="77" customWidth="1"/>
    <col min="15615" max="15624" width="12.6640625" style="77" customWidth="1"/>
    <col min="15625" max="15625" width="13" style="77" customWidth="1"/>
    <col min="15626" max="15626" width="45.88671875" style="77" customWidth="1"/>
    <col min="15627" max="15869" width="9.109375" style="77"/>
    <col min="15870" max="15870" width="30.6640625" style="77" customWidth="1"/>
    <col min="15871" max="15880" width="12.6640625" style="77" customWidth="1"/>
    <col min="15881" max="15881" width="13" style="77" customWidth="1"/>
    <col min="15882" max="15882" width="45.88671875" style="77" customWidth="1"/>
    <col min="15883" max="16125" width="9.109375" style="77"/>
    <col min="16126" max="16126" width="30.6640625" style="77" customWidth="1"/>
    <col min="16127" max="16136" width="12.6640625" style="77" customWidth="1"/>
    <col min="16137" max="16137" width="13" style="77" customWidth="1"/>
    <col min="16138" max="16138" width="45.88671875" style="77" customWidth="1"/>
    <col min="16139" max="16384" width="9.109375" style="77"/>
  </cols>
  <sheetData>
    <row r="1" spans="1:12" ht="36" customHeight="1" x14ac:dyDescent="0.25">
      <c r="A1" s="515"/>
      <c r="B1" s="515"/>
      <c r="C1" s="515"/>
      <c r="D1" s="515"/>
      <c r="E1" s="515"/>
      <c r="F1" s="515"/>
      <c r="G1" s="515"/>
      <c r="H1" s="515"/>
      <c r="I1" s="515"/>
      <c r="J1" s="515"/>
      <c r="K1" s="515"/>
      <c r="L1" s="515"/>
    </row>
    <row r="2" spans="1:12" ht="36" customHeight="1" x14ac:dyDescent="0.25">
      <c r="A2" s="497" t="s">
        <v>688</v>
      </c>
      <c r="B2" s="497"/>
      <c r="C2" s="497"/>
      <c r="D2" s="497"/>
      <c r="E2" s="497"/>
      <c r="F2" s="497"/>
      <c r="G2" s="497"/>
      <c r="H2" s="497"/>
      <c r="I2" s="497"/>
      <c r="J2" s="497"/>
      <c r="K2" s="497"/>
      <c r="L2" s="497"/>
    </row>
    <row r="3" spans="1:12" ht="36" customHeight="1" x14ac:dyDescent="0.25">
      <c r="A3" s="498" t="s">
        <v>687</v>
      </c>
      <c r="B3" s="498"/>
      <c r="C3" s="498"/>
      <c r="D3" s="498"/>
      <c r="E3" s="498"/>
      <c r="F3" s="498"/>
      <c r="G3" s="498"/>
      <c r="H3" s="498"/>
      <c r="I3" s="498"/>
      <c r="J3" s="498"/>
      <c r="K3" s="498"/>
      <c r="L3" s="498"/>
    </row>
    <row r="4" spans="1:12" ht="34.5" customHeight="1" thickBot="1" x14ac:dyDescent="0.3">
      <c r="A4" s="516"/>
      <c r="B4" s="517"/>
      <c r="C4" s="517"/>
      <c r="D4" s="517"/>
      <c r="E4" s="517"/>
      <c r="F4" s="517"/>
      <c r="G4" s="517"/>
      <c r="H4" s="517"/>
      <c r="I4" s="517"/>
      <c r="J4" s="517"/>
      <c r="K4" s="517"/>
      <c r="L4" s="77"/>
    </row>
    <row r="5" spans="1:12" ht="27" customHeight="1" thickTop="1" x14ac:dyDescent="0.25">
      <c r="A5" s="518" t="s">
        <v>404</v>
      </c>
      <c r="B5" s="502" t="s">
        <v>405</v>
      </c>
      <c r="C5" s="503"/>
      <c r="D5" s="503"/>
      <c r="E5" s="503"/>
      <c r="F5" s="503"/>
      <c r="G5" s="503"/>
      <c r="H5" s="503"/>
      <c r="I5" s="503"/>
      <c r="J5" s="503"/>
      <c r="K5" s="503"/>
      <c r="L5" s="503"/>
    </row>
    <row r="6" spans="1:12" s="78" customFormat="1" ht="24" customHeight="1" x14ac:dyDescent="0.25">
      <c r="A6" s="519"/>
      <c r="B6" s="504" t="s">
        <v>345</v>
      </c>
      <c r="C6" s="505"/>
      <c r="D6" s="506" t="str">
        <f>'المصروفات اقتصادي'!D6:J6</f>
        <v xml:space="preserve">يوليو - يونيه السنة المالية 2023/2022 </v>
      </c>
      <c r="E6" s="507"/>
      <c r="F6" s="507"/>
      <c r="G6" s="507"/>
      <c r="H6" s="507"/>
      <c r="I6" s="507"/>
      <c r="J6" s="508"/>
      <c r="K6" s="509" t="s">
        <v>406</v>
      </c>
      <c r="L6" s="511" t="s">
        <v>407</v>
      </c>
    </row>
    <row r="7" spans="1:12" s="78" customFormat="1" ht="24.75" customHeight="1" x14ac:dyDescent="0.25">
      <c r="A7" s="519"/>
      <c r="B7" s="514" t="s">
        <v>349</v>
      </c>
      <c r="C7" s="495" t="s">
        <v>350</v>
      </c>
      <c r="D7" s="485" t="s">
        <v>351</v>
      </c>
      <c r="E7" s="487" t="s">
        <v>352</v>
      </c>
      <c r="F7" s="487" t="s">
        <v>353</v>
      </c>
      <c r="G7" s="490" t="s">
        <v>354</v>
      </c>
      <c r="H7" s="491"/>
      <c r="I7" s="492" t="s">
        <v>355</v>
      </c>
      <c r="J7" s="79" t="s">
        <v>356</v>
      </c>
      <c r="K7" s="509"/>
      <c r="L7" s="512"/>
    </row>
    <row r="8" spans="1:12" s="78" customFormat="1" ht="21" x14ac:dyDescent="0.25">
      <c r="A8" s="519"/>
      <c r="B8" s="514"/>
      <c r="C8" s="495"/>
      <c r="D8" s="485"/>
      <c r="E8" s="488"/>
      <c r="F8" s="488"/>
      <c r="G8" s="493" t="s">
        <v>357</v>
      </c>
      <c r="H8" s="495" t="s">
        <v>358</v>
      </c>
      <c r="I8" s="492"/>
      <c r="J8" s="80" t="s">
        <v>359</v>
      </c>
      <c r="K8" s="509"/>
      <c r="L8" s="512"/>
    </row>
    <row r="9" spans="1:12" s="78" customFormat="1" ht="36.75" customHeight="1" thickBot="1" x14ac:dyDescent="0.3">
      <c r="A9" s="520"/>
      <c r="B9" s="81" t="s">
        <v>360</v>
      </c>
      <c r="C9" s="82" t="s">
        <v>361</v>
      </c>
      <c r="D9" s="523"/>
      <c r="E9" s="524"/>
      <c r="F9" s="524"/>
      <c r="G9" s="525"/>
      <c r="H9" s="522"/>
      <c r="I9" s="83" t="s">
        <v>362</v>
      </c>
      <c r="J9" s="84" t="s">
        <v>363</v>
      </c>
      <c r="K9" s="521"/>
      <c r="L9" s="513"/>
    </row>
    <row r="10" spans="1:12" ht="39" customHeight="1" thickBot="1" x14ac:dyDescent="0.3">
      <c r="A10" s="85" t="s">
        <v>408</v>
      </c>
      <c r="B10" s="86">
        <v>3066314.1999999997</v>
      </c>
      <c r="C10" s="87">
        <v>3328754.4000000004</v>
      </c>
      <c r="D10" s="88">
        <v>2899593.3999999994</v>
      </c>
      <c r="E10" s="89">
        <v>5668.9</v>
      </c>
      <c r="F10" s="89">
        <v>5431.7000000000007</v>
      </c>
      <c r="G10" s="90">
        <v>95704.5</v>
      </c>
      <c r="H10" s="87">
        <v>72580.399999999994</v>
      </c>
      <c r="I10" s="88">
        <f t="shared" ref="I10:I53" si="0">SUM(D10:H10)</f>
        <v>3078978.8999999994</v>
      </c>
      <c r="J10" s="91">
        <f t="shared" ref="J10:J53" si="1">IF(ISERR((I10/C10)),0,(I10/C10))</f>
        <v>0.92496427492517896</v>
      </c>
      <c r="K10" s="92">
        <v>2379215.9000000004</v>
      </c>
      <c r="L10" s="92">
        <f>I10-C10</f>
        <v>-249775.50000000093</v>
      </c>
    </row>
    <row r="11" spans="1:12" ht="39" customHeight="1" thickTop="1" thickBot="1" x14ac:dyDescent="0.3">
      <c r="A11" s="93" t="s">
        <v>409</v>
      </c>
      <c r="B11" s="86">
        <v>1517854.1999999997</v>
      </c>
      <c r="C11" s="87">
        <v>1614754.8999999997</v>
      </c>
      <c r="D11" s="88">
        <v>1388990.4</v>
      </c>
      <c r="E11" s="89">
        <v>0</v>
      </c>
      <c r="F11" s="89">
        <v>5431.7000000000007</v>
      </c>
      <c r="G11" s="90">
        <v>95013.6</v>
      </c>
      <c r="H11" s="87">
        <v>74485.599999999991</v>
      </c>
      <c r="I11" s="88">
        <f t="shared" si="0"/>
        <v>1563921.3</v>
      </c>
      <c r="J11" s="91">
        <f t="shared" si="1"/>
        <v>0.96851930902950056</v>
      </c>
      <c r="K11" s="92">
        <v>1347178.1</v>
      </c>
      <c r="L11" s="92">
        <f t="shared" ref="L11:L54" si="2">I11-C11</f>
        <v>-50833.599999999627</v>
      </c>
    </row>
    <row r="12" spans="1:12" ht="39" customHeight="1" thickTop="1" thickBot="1" x14ac:dyDescent="0.3">
      <c r="A12" s="94" t="s">
        <v>410</v>
      </c>
      <c r="B12" s="95">
        <v>1168795.2999999998</v>
      </c>
      <c r="C12" s="96">
        <v>1169245.2999999998</v>
      </c>
      <c r="D12" s="97">
        <v>1255485.5999999999</v>
      </c>
      <c r="E12" s="98">
        <v>0</v>
      </c>
      <c r="F12" s="98">
        <v>0</v>
      </c>
      <c r="G12" s="99">
        <v>0</v>
      </c>
      <c r="H12" s="96">
        <v>3096.7</v>
      </c>
      <c r="I12" s="97">
        <f t="shared" si="0"/>
        <v>1258582.2999999998</v>
      </c>
      <c r="J12" s="100">
        <f t="shared" si="1"/>
        <v>1.0764056951950116</v>
      </c>
      <c r="K12" s="101">
        <v>991402.5</v>
      </c>
      <c r="L12" s="101">
        <f t="shared" si="2"/>
        <v>89337</v>
      </c>
    </row>
    <row r="13" spans="1:12" ht="39" customHeight="1" thickTop="1" x14ac:dyDescent="0.25">
      <c r="A13" s="102" t="s">
        <v>411</v>
      </c>
      <c r="B13" s="103">
        <v>428789.3</v>
      </c>
      <c r="C13" s="104">
        <v>428789.3</v>
      </c>
      <c r="D13" s="105">
        <v>516286</v>
      </c>
      <c r="E13" s="106">
        <v>0</v>
      </c>
      <c r="F13" s="106">
        <v>0</v>
      </c>
      <c r="G13" s="107">
        <v>0</v>
      </c>
      <c r="H13" s="104">
        <v>0</v>
      </c>
      <c r="I13" s="105">
        <f t="shared" si="0"/>
        <v>516286</v>
      </c>
      <c r="J13" s="108">
        <f t="shared" si="1"/>
        <v>1.2040552317886664</v>
      </c>
      <c r="K13" s="109">
        <v>386393.20000000007</v>
      </c>
      <c r="L13" s="109">
        <f t="shared" si="2"/>
        <v>87496.700000000012</v>
      </c>
    </row>
    <row r="14" spans="1:12" ht="39" customHeight="1" x14ac:dyDescent="0.25">
      <c r="A14" s="110" t="s">
        <v>412</v>
      </c>
      <c r="B14" s="111">
        <v>110890</v>
      </c>
      <c r="C14" s="112">
        <v>110890</v>
      </c>
      <c r="D14" s="113">
        <v>116540.9</v>
      </c>
      <c r="E14" s="114">
        <v>0</v>
      </c>
      <c r="F14" s="114">
        <v>0</v>
      </c>
      <c r="G14" s="115">
        <v>0</v>
      </c>
      <c r="H14" s="112">
        <v>0</v>
      </c>
      <c r="I14" s="113">
        <f t="shared" si="0"/>
        <v>116540.9</v>
      </c>
      <c r="J14" s="116">
        <f t="shared" si="1"/>
        <v>1.0509595094237532</v>
      </c>
      <c r="K14" s="117">
        <v>91924.900000000009</v>
      </c>
      <c r="L14" s="117">
        <f t="shared" si="2"/>
        <v>5650.8999999999942</v>
      </c>
    </row>
    <row r="15" spans="1:12" ht="39" customHeight="1" x14ac:dyDescent="0.25">
      <c r="A15" s="118" t="s">
        <v>413</v>
      </c>
      <c r="B15" s="119">
        <v>107340</v>
      </c>
      <c r="C15" s="120">
        <v>107340</v>
      </c>
      <c r="D15" s="121">
        <v>113120.9</v>
      </c>
      <c r="E15" s="122">
        <v>0</v>
      </c>
      <c r="F15" s="122">
        <v>0</v>
      </c>
      <c r="G15" s="123">
        <v>0</v>
      </c>
      <c r="H15" s="120">
        <v>0</v>
      </c>
      <c r="I15" s="121">
        <f>SUM(D15:H15)</f>
        <v>113120.9</v>
      </c>
      <c r="J15" s="124">
        <f t="shared" si="1"/>
        <v>1.0538559716787776</v>
      </c>
      <c r="K15" s="125">
        <v>89163.1</v>
      </c>
      <c r="L15" s="125">
        <f t="shared" si="2"/>
        <v>5780.8999999999942</v>
      </c>
    </row>
    <row r="16" spans="1:12" ht="39" customHeight="1" x14ac:dyDescent="0.25">
      <c r="A16" s="118" t="s">
        <v>414</v>
      </c>
      <c r="B16" s="119">
        <v>3550</v>
      </c>
      <c r="C16" s="120">
        <v>3550</v>
      </c>
      <c r="D16" s="121">
        <v>3420</v>
      </c>
      <c r="E16" s="122">
        <v>0</v>
      </c>
      <c r="F16" s="122">
        <v>0</v>
      </c>
      <c r="G16" s="123">
        <v>0</v>
      </c>
      <c r="H16" s="120">
        <v>0</v>
      </c>
      <c r="I16" s="121">
        <f>SUM(D16:H16)</f>
        <v>3420</v>
      </c>
      <c r="J16" s="124">
        <f t="shared" si="1"/>
        <v>0.96338028169014089</v>
      </c>
      <c r="K16" s="125">
        <v>2761.7999999999997</v>
      </c>
      <c r="L16" s="125">
        <f t="shared" si="2"/>
        <v>-130</v>
      </c>
    </row>
    <row r="17" spans="1:12" ht="39" customHeight="1" x14ac:dyDescent="0.25">
      <c r="A17" s="110" t="s">
        <v>415</v>
      </c>
      <c r="B17" s="111">
        <v>68770.5</v>
      </c>
      <c r="C17" s="112">
        <v>68770.5</v>
      </c>
      <c r="D17" s="113">
        <v>74733.5</v>
      </c>
      <c r="E17" s="114">
        <v>0</v>
      </c>
      <c r="F17" s="114">
        <v>0</v>
      </c>
      <c r="G17" s="115">
        <v>0</v>
      </c>
      <c r="H17" s="112">
        <v>0</v>
      </c>
      <c r="I17" s="113">
        <f t="shared" si="0"/>
        <v>74733.5</v>
      </c>
      <c r="J17" s="116">
        <f t="shared" si="1"/>
        <v>1.0867086904995602</v>
      </c>
      <c r="K17" s="117">
        <v>58048.299999999996</v>
      </c>
      <c r="L17" s="117">
        <f t="shared" si="2"/>
        <v>5963</v>
      </c>
    </row>
    <row r="18" spans="1:12" ht="41.1" customHeight="1" x14ac:dyDescent="0.25">
      <c r="A18" s="118" t="s">
        <v>416</v>
      </c>
      <c r="B18" s="119">
        <v>6171</v>
      </c>
      <c r="C18" s="120">
        <v>6171</v>
      </c>
      <c r="D18" s="121">
        <v>8502</v>
      </c>
      <c r="E18" s="122">
        <v>0</v>
      </c>
      <c r="F18" s="122">
        <v>0</v>
      </c>
      <c r="G18" s="123">
        <v>0</v>
      </c>
      <c r="H18" s="120">
        <v>0</v>
      </c>
      <c r="I18" s="121">
        <f t="shared" si="0"/>
        <v>8502</v>
      </c>
      <c r="J18" s="124">
        <f t="shared" si="1"/>
        <v>1.3777345649003403</v>
      </c>
      <c r="K18" s="125">
        <v>5629.2</v>
      </c>
      <c r="L18" s="125">
        <f t="shared" si="2"/>
        <v>2331</v>
      </c>
    </row>
    <row r="19" spans="1:12" s="126" customFormat="1" ht="41.1" customHeight="1" x14ac:dyDescent="0.25">
      <c r="A19" s="118" t="s">
        <v>417</v>
      </c>
      <c r="B19" s="119">
        <v>62541.5</v>
      </c>
      <c r="C19" s="120">
        <v>62541.5</v>
      </c>
      <c r="D19" s="121">
        <v>66201.5</v>
      </c>
      <c r="E19" s="122">
        <v>0</v>
      </c>
      <c r="F19" s="122">
        <v>0</v>
      </c>
      <c r="G19" s="123">
        <v>0</v>
      </c>
      <c r="H19" s="120">
        <v>0</v>
      </c>
      <c r="I19" s="121">
        <f t="shared" si="0"/>
        <v>66201.5</v>
      </c>
      <c r="J19" s="124">
        <f t="shared" si="1"/>
        <v>1.0585211419617373</v>
      </c>
      <c r="K19" s="125">
        <v>52396</v>
      </c>
      <c r="L19" s="125">
        <f t="shared" si="2"/>
        <v>3660</v>
      </c>
    </row>
    <row r="20" spans="1:12" ht="41.1" customHeight="1" x14ac:dyDescent="0.25">
      <c r="A20" s="118" t="s">
        <v>418</v>
      </c>
      <c r="B20" s="119">
        <v>21</v>
      </c>
      <c r="C20" s="120">
        <v>21</v>
      </c>
      <c r="D20" s="121">
        <v>30</v>
      </c>
      <c r="E20" s="122">
        <v>0</v>
      </c>
      <c r="F20" s="122">
        <v>0</v>
      </c>
      <c r="G20" s="123">
        <v>0</v>
      </c>
      <c r="H20" s="120">
        <v>0</v>
      </c>
      <c r="I20" s="121">
        <f t="shared" si="0"/>
        <v>30</v>
      </c>
      <c r="J20" s="124">
        <f t="shared" si="1"/>
        <v>1.4285714285714286</v>
      </c>
      <c r="K20" s="125">
        <v>23.1</v>
      </c>
      <c r="L20" s="125">
        <f t="shared" si="2"/>
        <v>9</v>
      </c>
    </row>
    <row r="21" spans="1:12" ht="41.1" customHeight="1" x14ac:dyDescent="0.25">
      <c r="A21" s="110" t="s">
        <v>419</v>
      </c>
      <c r="B21" s="111">
        <v>2309.5</v>
      </c>
      <c r="C21" s="112">
        <v>2309.5</v>
      </c>
      <c r="D21" s="113">
        <v>2845</v>
      </c>
      <c r="E21" s="114">
        <v>0</v>
      </c>
      <c r="F21" s="114">
        <v>0</v>
      </c>
      <c r="G21" s="115">
        <v>0</v>
      </c>
      <c r="H21" s="112">
        <v>0</v>
      </c>
      <c r="I21" s="113">
        <f t="shared" si="0"/>
        <v>2845</v>
      </c>
      <c r="J21" s="116">
        <f t="shared" si="1"/>
        <v>1.2318683697770081</v>
      </c>
      <c r="K21" s="117">
        <v>1944.7</v>
      </c>
      <c r="L21" s="117">
        <f t="shared" si="2"/>
        <v>535.5</v>
      </c>
    </row>
    <row r="22" spans="1:12" ht="41.1" customHeight="1" x14ac:dyDescent="0.25">
      <c r="A22" s="118" t="s">
        <v>420</v>
      </c>
      <c r="B22" s="119">
        <v>2115</v>
      </c>
      <c r="C22" s="120">
        <v>2115</v>
      </c>
      <c r="D22" s="121">
        <v>1820</v>
      </c>
      <c r="E22" s="122">
        <v>0</v>
      </c>
      <c r="F22" s="122">
        <v>0</v>
      </c>
      <c r="G22" s="123">
        <v>0</v>
      </c>
      <c r="H22" s="120">
        <v>0</v>
      </c>
      <c r="I22" s="121">
        <f t="shared" si="0"/>
        <v>1820</v>
      </c>
      <c r="J22" s="124">
        <f t="shared" si="1"/>
        <v>0.86052009456264777</v>
      </c>
      <c r="K22" s="125">
        <v>1842.7</v>
      </c>
      <c r="L22" s="125">
        <f t="shared" si="2"/>
        <v>-295</v>
      </c>
    </row>
    <row r="23" spans="1:12" s="127" customFormat="1" ht="41.1" customHeight="1" x14ac:dyDescent="0.25">
      <c r="A23" s="118" t="s">
        <v>421</v>
      </c>
      <c r="B23" s="119">
        <v>115.5</v>
      </c>
      <c r="C23" s="120">
        <v>115.5</v>
      </c>
      <c r="D23" s="121">
        <v>1025</v>
      </c>
      <c r="E23" s="122">
        <v>0</v>
      </c>
      <c r="F23" s="122">
        <v>0</v>
      </c>
      <c r="G23" s="123">
        <v>0</v>
      </c>
      <c r="H23" s="120">
        <v>0</v>
      </c>
      <c r="I23" s="121">
        <f t="shared" si="0"/>
        <v>1025</v>
      </c>
      <c r="J23" s="124">
        <f t="shared" si="1"/>
        <v>8.8744588744588739</v>
      </c>
      <c r="K23" s="125">
        <v>102</v>
      </c>
      <c r="L23" s="125">
        <f t="shared" si="2"/>
        <v>909.5</v>
      </c>
    </row>
    <row r="24" spans="1:12" ht="41.1" customHeight="1" x14ac:dyDescent="0.25">
      <c r="A24" s="110" t="s">
        <v>422</v>
      </c>
      <c r="B24" s="111">
        <v>246819.3</v>
      </c>
      <c r="C24" s="112">
        <v>246819.3</v>
      </c>
      <c r="D24" s="113">
        <v>322166.59999999998</v>
      </c>
      <c r="E24" s="114">
        <v>0</v>
      </c>
      <c r="F24" s="114">
        <v>0</v>
      </c>
      <c r="G24" s="115">
        <v>0</v>
      </c>
      <c r="H24" s="112">
        <v>0</v>
      </c>
      <c r="I24" s="113">
        <f t="shared" si="0"/>
        <v>322166.59999999998</v>
      </c>
      <c r="J24" s="116">
        <f t="shared" si="1"/>
        <v>1.3052731289651984</v>
      </c>
      <c r="K24" s="117">
        <v>234475.30000000002</v>
      </c>
      <c r="L24" s="117">
        <f t="shared" si="2"/>
        <v>75347.299999999988</v>
      </c>
    </row>
    <row r="25" spans="1:12" ht="41.1" customHeight="1" x14ac:dyDescent="0.25">
      <c r="A25" s="118" t="s">
        <v>423</v>
      </c>
      <c r="B25" s="119">
        <v>41063.300000000003</v>
      </c>
      <c r="C25" s="120">
        <v>41063.300000000003</v>
      </c>
      <c r="D25" s="121">
        <v>50537.5</v>
      </c>
      <c r="E25" s="122">
        <v>0</v>
      </c>
      <c r="F25" s="122">
        <v>0</v>
      </c>
      <c r="G25" s="123">
        <v>0</v>
      </c>
      <c r="H25" s="120">
        <v>0</v>
      </c>
      <c r="I25" s="121">
        <f t="shared" si="0"/>
        <v>50537.5</v>
      </c>
      <c r="J25" s="124">
        <f t="shared" si="1"/>
        <v>1.2307218367739563</v>
      </c>
      <c r="K25" s="125">
        <v>30552.1</v>
      </c>
      <c r="L25" s="125">
        <f t="shared" si="2"/>
        <v>9474.1999999999971</v>
      </c>
    </row>
    <row r="26" spans="1:12" ht="41.1" customHeight="1" x14ac:dyDescent="0.25">
      <c r="A26" s="118" t="s">
        <v>424</v>
      </c>
      <c r="B26" s="119">
        <v>39640</v>
      </c>
      <c r="C26" s="120">
        <v>39640</v>
      </c>
      <c r="D26" s="121">
        <v>97013</v>
      </c>
      <c r="E26" s="122">
        <v>0</v>
      </c>
      <c r="F26" s="122">
        <v>0</v>
      </c>
      <c r="G26" s="123">
        <v>0</v>
      </c>
      <c r="H26" s="120">
        <v>0</v>
      </c>
      <c r="I26" s="121">
        <f t="shared" si="0"/>
        <v>97013</v>
      </c>
      <c r="J26" s="124">
        <f t="shared" si="1"/>
        <v>2.4473511604439961</v>
      </c>
      <c r="K26" s="125">
        <v>38952</v>
      </c>
      <c r="L26" s="125">
        <f t="shared" si="2"/>
        <v>57373</v>
      </c>
    </row>
    <row r="27" spans="1:12" ht="41.1" customHeight="1" thickBot="1" x14ac:dyDescent="0.3">
      <c r="A27" s="118" t="s">
        <v>425</v>
      </c>
      <c r="B27" s="119">
        <v>166116</v>
      </c>
      <c r="C27" s="120">
        <v>166116</v>
      </c>
      <c r="D27" s="121">
        <v>174616.1</v>
      </c>
      <c r="E27" s="122">
        <v>0</v>
      </c>
      <c r="F27" s="122">
        <v>0</v>
      </c>
      <c r="G27" s="123">
        <v>0</v>
      </c>
      <c r="H27" s="120">
        <v>0</v>
      </c>
      <c r="I27" s="121">
        <f t="shared" si="0"/>
        <v>174616.1</v>
      </c>
      <c r="J27" s="124">
        <f t="shared" si="1"/>
        <v>1.051169664571745</v>
      </c>
      <c r="K27" s="125">
        <v>164971.20000000001</v>
      </c>
      <c r="L27" s="125">
        <f t="shared" si="2"/>
        <v>8500.1000000000058</v>
      </c>
    </row>
    <row r="28" spans="1:12" ht="39" customHeight="1" thickTop="1" x14ac:dyDescent="0.25">
      <c r="A28" s="102" t="s">
        <v>426</v>
      </c>
      <c r="B28" s="103">
        <v>114458.9</v>
      </c>
      <c r="C28" s="104">
        <v>114458.9</v>
      </c>
      <c r="D28" s="105">
        <v>125156.7</v>
      </c>
      <c r="E28" s="106">
        <v>0</v>
      </c>
      <c r="F28" s="106">
        <v>0</v>
      </c>
      <c r="G28" s="107">
        <v>0</v>
      </c>
      <c r="H28" s="104">
        <v>0</v>
      </c>
      <c r="I28" s="105">
        <f t="shared" si="0"/>
        <v>125156.7</v>
      </c>
      <c r="J28" s="108">
        <f t="shared" si="1"/>
        <v>1.0934641168139831</v>
      </c>
      <c r="K28" s="109">
        <v>90220.700000000012</v>
      </c>
      <c r="L28" s="109">
        <f t="shared" si="2"/>
        <v>10697.800000000003</v>
      </c>
    </row>
    <row r="29" spans="1:12" ht="39" customHeight="1" x14ac:dyDescent="0.25">
      <c r="A29" s="110" t="s">
        <v>427</v>
      </c>
      <c r="B29" s="111">
        <v>7668</v>
      </c>
      <c r="C29" s="112">
        <v>7668</v>
      </c>
      <c r="D29" s="113">
        <v>6121.2</v>
      </c>
      <c r="E29" s="114">
        <v>0</v>
      </c>
      <c r="F29" s="114">
        <v>0</v>
      </c>
      <c r="G29" s="115">
        <v>0</v>
      </c>
      <c r="H29" s="112">
        <v>0</v>
      </c>
      <c r="I29" s="113">
        <f t="shared" si="0"/>
        <v>6121.2</v>
      </c>
      <c r="J29" s="116">
        <f t="shared" si="1"/>
        <v>0.79827856025039123</v>
      </c>
      <c r="K29" s="117">
        <v>4599</v>
      </c>
      <c r="L29" s="117">
        <f t="shared" si="2"/>
        <v>-1546.8000000000002</v>
      </c>
    </row>
    <row r="30" spans="1:12" ht="39" customHeight="1" x14ac:dyDescent="0.25">
      <c r="A30" s="118" t="s">
        <v>428</v>
      </c>
      <c r="B30" s="119">
        <v>143</v>
      </c>
      <c r="C30" s="120">
        <v>143</v>
      </c>
      <c r="D30" s="121">
        <v>201.9</v>
      </c>
      <c r="E30" s="122">
        <v>0</v>
      </c>
      <c r="F30" s="122">
        <v>0</v>
      </c>
      <c r="G30" s="123">
        <v>0</v>
      </c>
      <c r="H30" s="120">
        <v>0</v>
      </c>
      <c r="I30" s="121">
        <f t="shared" si="0"/>
        <v>201.9</v>
      </c>
      <c r="J30" s="124">
        <f t="shared" si="1"/>
        <v>1.4118881118881119</v>
      </c>
      <c r="K30" s="125">
        <v>92.5</v>
      </c>
      <c r="L30" s="125">
        <f t="shared" si="2"/>
        <v>58.900000000000006</v>
      </c>
    </row>
    <row r="31" spans="1:12" s="127" customFormat="1" ht="39" customHeight="1" x14ac:dyDescent="0.25">
      <c r="A31" s="118" t="s">
        <v>429</v>
      </c>
      <c r="B31" s="119">
        <v>7525</v>
      </c>
      <c r="C31" s="120">
        <v>7525</v>
      </c>
      <c r="D31" s="121">
        <v>5918.7</v>
      </c>
      <c r="E31" s="122">
        <v>0</v>
      </c>
      <c r="F31" s="122">
        <v>0</v>
      </c>
      <c r="G31" s="123">
        <v>0</v>
      </c>
      <c r="H31" s="120">
        <v>0</v>
      </c>
      <c r="I31" s="121">
        <f t="shared" si="0"/>
        <v>5918.7</v>
      </c>
      <c r="J31" s="124">
        <f t="shared" si="1"/>
        <v>0.78653820598006641</v>
      </c>
      <c r="K31" s="125">
        <v>4506.5</v>
      </c>
      <c r="L31" s="125">
        <f t="shared" si="2"/>
        <v>-1606.3000000000002</v>
      </c>
    </row>
    <row r="32" spans="1:12" ht="39" customHeight="1" x14ac:dyDescent="0.25">
      <c r="A32" s="118" t="s">
        <v>218</v>
      </c>
      <c r="B32" s="119">
        <v>0</v>
      </c>
      <c r="C32" s="120">
        <v>0</v>
      </c>
      <c r="D32" s="121">
        <v>0.6</v>
      </c>
      <c r="E32" s="122">
        <v>0</v>
      </c>
      <c r="F32" s="122">
        <v>0</v>
      </c>
      <c r="G32" s="123">
        <v>0</v>
      </c>
      <c r="H32" s="120">
        <v>0</v>
      </c>
      <c r="I32" s="121">
        <f t="shared" si="0"/>
        <v>0.6</v>
      </c>
      <c r="J32" s="124">
        <f t="shared" si="1"/>
        <v>0</v>
      </c>
      <c r="K32" s="125">
        <v>0</v>
      </c>
      <c r="L32" s="125">
        <f t="shared" si="2"/>
        <v>0.6</v>
      </c>
    </row>
    <row r="33" spans="1:12" ht="39" customHeight="1" x14ac:dyDescent="0.25">
      <c r="A33" s="110" t="s">
        <v>430</v>
      </c>
      <c r="B33" s="111">
        <v>95912</v>
      </c>
      <c r="C33" s="112">
        <v>95912</v>
      </c>
      <c r="D33" s="113">
        <v>109945.4</v>
      </c>
      <c r="E33" s="114">
        <v>0</v>
      </c>
      <c r="F33" s="114">
        <v>0</v>
      </c>
      <c r="G33" s="115">
        <v>0</v>
      </c>
      <c r="H33" s="112">
        <v>0</v>
      </c>
      <c r="I33" s="113">
        <f t="shared" si="0"/>
        <v>109945.4</v>
      </c>
      <c r="J33" s="116">
        <f t="shared" si="1"/>
        <v>1.1463153724247226</v>
      </c>
      <c r="K33" s="117">
        <v>76967.600000000006</v>
      </c>
      <c r="L33" s="117">
        <f t="shared" si="2"/>
        <v>14033.399999999994</v>
      </c>
    </row>
    <row r="34" spans="1:12" ht="39" customHeight="1" x14ac:dyDescent="0.25">
      <c r="A34" s="118" t="s">
        <v>431</v>
      </c>
      <c r="B34" s="119">
        <v>2512</v>
      </c>
      <c r="C34" s="120">
        <v>2512</v>
      </c>
      <c r="D34" s="121">
        <v>2167.4</v>
      </c>
      <c r="E34" s="122">
        <v>0</v>
      </c>
      <c r="F34" s="122">
        <v>0</v>
      </c>
      <c r="G34" s="123">
        <v>0</v>
      </c>
      <c r="H34" s="120">
        <v>0</v>
      </c>
      <c r="I34" s="121">
        <f t="shared" si="0"/>
        <v>2167.4</v>
      </c>
      <c r="J34" s="124">
        <f t="shared" si="1"/>
        <v>0.86281847133757961</v>
      </c>
      <c r="K34" s="125">
        <v>1886.6</v>
      </c>
      <c r="L34" s="125">
        <f t="shared" si="2"/>
        <v>-344.59999999999991</v>
      </c>
    </row>
    <row r="35" spans="1:12" ht="39" customHeight="1" x14ac:dyDescent="0.25">
      <c r="A35" s="129" t="s">
        <v>432</v>
      </c>
      <c r="B35" s="130">
        <f>93400+14050</f>
        <v>107450</v>
      </c>
      <c r="C35" s="131">
        <f>93400+14050</f>
        <v>107450</v>
      </c>
      <c r="D35" s="132">
        <v>107778</v>
      </c>
      <c r="E35" s="133">
        <v>0</v>
      </c>
      <c r="F35" s="133">
        <v>0</v>
      </c>
      <c r="G35" s="134">
        <v>0</v>
      </c>
      <c r="H35" s="131">
        <v>0</v>
      </c>
      <c r="I35" s="132">
        <f t="shared" si="0"/>
        <v>107778</v>
      </c>
      <c r="J35" s="135">
        <f t="shared" si="1"/>
        <v>1.0030525825965566</v>
      </c>
      <c r="K35" s="125">
        <v>75081</v>
      </c>
      <c r="L35" s="125">
        <f t="shared" si="2"/>
        <v>328</v>
      </c>
    </row>
    <row r="36" spans="1:12" ht="39" customHeight="1" x14ac:dyDescent="0.25">
      <c r="A36" s="110" t="s">
        <v>433</v>
      </c>
      <c r="B36" s="111">
        <v>10878.9</v>
      </c>
      <c r="C36" s="112">
        <v>10878.9</v>
      </c>
      <c r="D36" s="113">
        <v>9090.1</v>
      </c>
      <c r="E36" s="114">
        <v>0</v>
      </c>
      <c r="F36" s="114">
        <v>0</v>
      </c>
      <c r="G36" s="115">
        <v>0</v>
      </c>
      <c r="H36" s="112">
        <v>0</v>
      </c>
      <c r="I36" s="113">
        <f t="shared" si="0"/>
        <v>9090.1</v>
      </c>
      <c r="J36" s="116">
        <f t="shared" si="1"/>
        <v>0.83557161110038702</v>
      </c>
      <c r="K36" s="117">
        <v>8654.1</v>
      </c>
      <c r="L36" s="117">
        <f t="shared" si="2"/>
        <v>-1788.7999999999993</v>
      </c>
    </row>
    <row r="37" spans="1:12" ht="39" customHeight="1" x14ac:dyDescent="0.25">
      <c r="A37" s="118" t="s">
        <v>434</v>
      </c>
      <c r="B37" s="119">
        <v>6596</v>
      </c>
      <c r="C37" s="120">
        <v>6596</v>
      </c>
      <c r="D37" s="121">
        <v>5073.1000000000004</v>
      </c>
      <c r="E37" s="122">
        <v>0</v>
      </c>
      <c r="F37" s="122">
        <v>0</v>
      </c>
      <c r="G37" s="123">
        <v>0</v>
      </c>
      <c r="H37" s="120">
        <v>0</v>
      </c>
      <c r="I37" s="121">
        <f t="shared" si="0"/>
        <v>5073.1000000000004</v>
      </c>
      <c r="J37" s="124">
        <f t="shared" si="1"/>
        <v>0.76911764705882357</v>
      </c>
      <c r="K37" s="125">
        <v>5012.8</v>
      </c>
      <c r="L37" s="125">
        <f t="shared" si="2"/>
        <v>-1522.8999999999996</v>
      </c>
    </row>
    <row r="38" spans="1:12" ht="39" customHeight="1" x14ac:dyDescent="0.25">
      <c r="A38" s="118" t="s">
        <v>435</v>
      </c>
      <c r="B38" s="119">
        <v>3090</v>
      </c>
      <c r="C38" s="120">
        <v>3090</v>
      </c>
      <c r="D38" s="121">
        <v>2394.1999999999998</v>
      </c>
      <c r="E38" s="122">
        <v>0</v>
      </c>
      <c r="F38" s="122">
        <v>0</v>
      </c>
      <c r="G38" s="123">
        <v>0</v>
      </c>
      <c r="H38" s="120">
        <v>0</v>
      </c>
      <c r="I38" s="121">
        <f t="shared" si="0"/>
        <v>2394.1999999999998</v>
      </c>
      <c r="J38" s="124">
        <f t="shared" si="1"/>
        <v>0.77482200647249189</v>
      </c>
      <c r="K38" s="125">
        <v>2760.1</v>
      </c>
      <c r="L38" s="125">
        <f t="shared" si="2"/>
        <v>-695.80000000000018</v>
      </c>
    </row>
    <row r="39" spans="1:12" ht="39" customHeight="1" x14ac:dyDescent="0.25">
      <c r="A39" s="118" t="s">
        <v>436</v>
      </c>
      <c r="B39" s="119">
        <v>634.9</v>
      </c>
      <c r="C39" s="120">
        <v>634.9</v>
      </c>
      <c r="D39" s="121">
        <v>418</v>
      </c>
      <c r="E39" s="122">
        <v>0</v>
      </c>
      <c r="F39" s="122">
        <v>0</v>
      </c>
      <c r="G39" s="123">
        <v>0</v>
      </c>
      <c r="H39" s="120">
        <v>0</v>
      </c>
      <c r="I39" s="121">
        <f t="shared" si="0"/>
        <v>418</v>
      </c>
      <c r="J39" s="124">
        <f t="shared" si="1"/>
        <v>0.65837139707040482</v>
      </c>
      <c r="K39" s="125">
        <v>501.2</v>
      </c>
      <c r="L39" s="125">
        <f t="shared" si="2"/>
        <v>-216.89999999999998</v>
      </c>
    </row>
    <row r="40" spans="1:12" ht="39" customHeight="1" thickBot="1" x14ac:dyDescent="0.3">
      <c r="A40" s="118" t="s">
        <v>437</v>
      </c>
      <c r="B40" s="119">
        <v>558</v>
      </c>
      <c r="C40" s="120">
        <v>558</v>
      </c>
      <c r="D40" s="121">
        <v>1204.8</v>
      </c>
      <c r="E40" s="122">
        <v>0</v>
      </c>
      <c r="F40" s="122">
        <v>0</v>
      </c>
      <c r="G40" s="123">
        <v>0</v>
      </c>
      <c r="H40" s="120">
        <v>0</v>
      </c>
      <c r="I40" s="121">
        <f t="shared" si="0"/>
        <v>1204.8</v>
      </c>
      <c r="J40" s="124">
        <f t="shared" si="1"/>
        <v>2.1591397849462366</v>
      </c>
      <c r="K40" s="125">
        <v>380</v>
      </c>
      <c r="L40" s="125">
        <f t="shared" si="2"/>
        <v>646.79999999999995</v>
      </c>
    </row>
    <row r="41" spans="1:12" ht="39" customHeight="1" thickTop="1" x14ac:dyDescent="0.25">
      <c r="A41" s="102" t="s">
        <v>438</v>
      </c>
      <c r="B41" s="103">
        <v>540983.1</v>
      </c>
      <c r="C41" s="104">
        <v>541433.1</v>
      </c>
      <c r="D41" s="105">
        <v>552459.89999999991</v>
      </c>
      <c r="E41" s="106">
        <v>0</v>
      </c>
      <c r="F41" s="106">
        <v>0</v>
      </c>
      <c r="G41" s="107">
        <v>0</v>
      </c>
      <c r="H41" s="104">
        <v>3096.7</v>
      </c>
      <c r="I41" s="105">
        <f t="shared" si="0"/>
        <v>555556.59999999986</v>
      </c>
      <c r="J41" s="108">
        <f t="shared" si="1"/>
        <v>1.0260854018714407</v>
      </c>
      <c r="K41" s="109">
        <v>454211.4</v>
      </c>
      <c r="L41" s="109">
        <f t="shared" si="2"/>
        <v>14123.499999999884</v>
      </c>
    </row>
    <row r="42" spans="1:12" ht="39" customHeight="1" x14ac:dyDescent="0.25">
      <c r="A42" s="110" t="s">
        <v>439</v>
      </c>
      <c r="B42" s="111">
        <v>258238</v>
      </c>
      <c r="C42" s="112">
        <v>258238</v>
      </c>
      <c r="D42" s="113">
        <v>265650.09999999998</v>
      </c>
      <c r="E42" s="114">
        <v>0</v>
      </c>
      <c r="F42" s="114">
        <v>0</v>
      </c>
      <c r="G42" s="115">
        <v>0</v>
      </c>
      <c r="H42" s="112">
        <v>0</v>
      </c>
      <c r="I42" s="113">
        <f t="shared" si="0"/>
        <v>265650.09999999998</v>
      </c>
      <c r="J42" s="116">
        <f t="shared" si="1"/>
        <v>1.0287025921824053</v>
      </c>
      <c r="K42" s="117">
        <v>197060.3</v>
      </c>
      <c r="L42" s="117">
        <f t="shared" si="2"/>
        <v>7412.0999999999767</v>
      </c>
    </row>
    <row r="43" spans="1:12" ht="39" customHeight="1" x14ac:dyDescent="0.25">
      <c r="A43" s="118" t="s">
        <v>440</v>
      </c>
      <c r="B43" s="119">
        <v>97369</v>
      </c>
      <c r="C43" s="120">
        <v>97369</v>
      </c>
      <c r="D43" s="121">
        <v>106681</v>
      </c>
      <c r="E43" s="122">
        <v>0</v>
      </c>
      <c r="F43" s="122">
        <v>0</v>
      </c>
      <c r="G43" s="123">
        <v>0</v>
      </c>
      <c r="H43" s="120">
        <v>0</v>
      </c>
      <c r="I43" s="121">
        <f t="shared" si="0"/>
        <v>106681</v>
      </c>
      <c r="J43" s="124">
        <f t="shared" si="1"/>
        <v>1.0956361881091519</v>
      </c>
      <c r="K43" s="125">
        <v>74407.899999999994</v>
      </c>
      <c r="L43" s="125">
        <f t="shared" si="2"/>
        <v>9312</v>
      </c>
    </row>
    <row r="44" spans="1:12" ht="39" customHeight="1" x14ac:dyDescent="0.25">
      <c r="A44" s="118" t="s">
        <v>441</v>
      </c>
      <c r="B44" s="119">
        <v>160869</v>
      </c>
      <c r="C44" s="120">
        <v>160869</v>
      </c>
      <c r="D44" s="121">
        <v>158969.1</v>
      </c>
      <c r="E44" s="122">
        <v>0</v>
      </c>
      <c r="F44" s="122">
        <v>0</v>
      </c>
      <c r="G44" s="123">
        <v>0</v>
      </c>
      <c r="H44" s="120">
        <v>0</v>
      </c>
      <c r="I44" s="121">
        <f t="shared" si="0"/>
        <v>158969.1</v>
      </c>
      <c r="J44" s="124">
        <f t="shared" si="1"/>
        <v>0.9881897693154057</v>
      </c>
      <c r="K44" s="125">
        <v>122652.40000000001</v>
      </c>
      <c r="L44" s="125">
        <f t="shared" si="2"/>
        <v>-1899.8999999999942</v>
      </c>
    </row>
    <row r="45" spans="1:12" ht="39" customHeight="1" x14ac:dyDescent="0.25">
      <c r="A45" s="110" t="s">
        <v>442</v>
      </c>
      <c r="B45" s="111">
        <v>77437</v>
      </c>
      <c r="C45" s="112">
        <v>77437</v>
      </c>
      <c r="D45" s="113">
        <v>71184.5</v>
      </c>
      <c r="E45" s="114">
        <v>0</v>
      </c>
      <c r="F45" s="114">
        <v>0</v>
      </c>
      <c r="G45" s="115">
        <v>0</v>
      </c>
      <c r="H45" s="112">
        <v>0</v>
      </c>
      <c r="I45" s="113">
        <f t="shared" si="0"/>
        <v>71184.5</v>
      </c>
      <c r="J45" s="116">
        <f t="shared" si="1"/>
        <v>0.91925694435476579</v>
      </c>
      <c r="K45" s="117">
        <v>57716.299999999996</v>
      </c>
      <c r="L45" s="117">
        <f t="shared" si="2"/>
        <v>-6252.5</v>
      </c>
    </row>
    <row r="46" spans="1:12" ht="39" customHeight="1" x14ac:dyDescent="0.25">
      <c r="A46" s="118" t="s">
        <v>443</v>
      </c>
      <c r="B46" s="119">
        <v>6649</v>
      </c>
      <c r="C46" s="120">
        <v>6649</v>
      </c>
      <c r="D46" s="121">
        <v>10465.4</v>
      </c>
      <c r="E46" s="122">
        <v>0</v>
      </c>
      <c r="F46" s="122">
        <v>0</v>
      </c>
      <c r="G46" s="123">
        <v>0</v>
      </c>
      <c r="H46" s="120">
        <v>0</v>
      </c>
      <c r="I46" s="121">
        <f t="shared" si="0"/>
        <v>10465.4</v>
      </c>
      <c r="J46" s="124">
        <f t="shared" si="1"/>
        <v>1.573981049781922</v>
      </c>
      <c r="K46" s="125">
        <v>5661.7</v>
      </c>
      <c r="L46" s="125">
        <f t="shared" si="2"/>
        <v>3816.3999999999996</v>
      </c>
    </row>
    <row r="47" spans="1:12" ht="39" customHeight="1" x14ac:dyDescent="0.25">
      <c r="A47" s="118" t="s">
        <v>444</v>
      </c>
      <c r="B47" s="119">
        <v>47694</v>
      </c>
      <c r="C47" s="120">
        <v>47694</v>
      </c>
      <c r="D47" s="121">
        <v>39686.1</v>
      </c>
      <c r="E47" s="122">
        <v>0</v>
      </c>
      <c r="F47" s="122">
        <v>0</v>
      </c>
      <c r="G47" s="123">
        <v>0</v>
      </c>
      <c r="H47" s="120">
        <v>0</v>
      </c>
      <c r="I47" s="121">
        <f t="shared" si="0"/>
        <v>39686.1</v>
      </c>
      <c r="J47" s="124">
        <f t="shared" si="1"/>
        <v>0.83209837715435897</v>
      </c>
      <c r="K47" s="125">
        <v>36643.5</v>
      </c>
      <c r="L47" s="125">
        <f t="shared" si="2"/>
        <v>-8007.9000000000015</v>
      </c>
    </row>
    <row r="48" spans="1:12" ht="39" customHeight="1" x14ac:dyDescent="0.25">
      <c r="A48" s="118" t="s">
        <v>445</v>
      </c>
      <c r="B48" s="119">
        <v>17903</v>
      </c>
      <c r="C48" s="120">
        <v>17903</v>
      </c>
      <c r="D48" s="121">
        <v>16011</v>
      </c>
      <c r="E48" s="122">
        <v>0</v>
      </c>
      <c r="F48" s="122">
        <v>0</v>
      </c>
      <c r="G48" s="123">
        <v>0</v>
      </c>
      <c r="H48" s="120">
        <v>0</v>
      </c>
      <c r="I48" s="121">
        <f t="shared" si="0"/>
        <v>16011</v>
      </c>
      <c r="J48" s="124">
        <f t="shared" si="1"/>
        <v>0.89431938781209852</v>
      </c>
      <c r="K48" s="125">
        <v>13086.9</v>
      </c>
      <c r="L48" s="125">
        <f t="shared" si="2"/>
        <v>-1892</v>
      </c>
    </row>
    <row r="49" spans="1:12" ht="39" customHeight="1" x14ac:dyDescent="0.25">
      <c r="A49" s="118" t="s">
        <v>446</v>
      </c>
      <c r="B49" s="119">
        <v>5191</v>
      </c>
      <c r="C49" s="120">
        <v>5191</v>
      </c>
      <c r="D49" s="121">
        <v>5022</v>
      </c>
      <c r="E49" s="122">
        <v>0</v>
      </c>
      <c r="F49" s="122">
        <v>0</v>
      </c>
      <c r="G49" s="123">
        <v>0</v>
      </c>
      <c r="H49" s="120">
        <v>0</v>
      </c>
      <c r="I49" s="121">
        <f t="shared" si="0"/>
        <v>5022</v>
      </c>
      <c r="J49" s="124">
        <f t="shared" si="1"/>
        <v>0.96744365247543829</v>
      </c>
      <c r="K49" s="125">
        <v>2324.1999999999998</v>
      </c>
      <c r="L49" s="125">
        <f t="shared" si="2"/>
        <v>-169</v>
      </c>
    </row>
    <row r="50" spans="1:12" ht="39" customHeight="1" x14ac:dyDescent="0.25">
      <c r="A50" s="110" t="s">
        <v>447</v>
      </c>
      <c r="B50" s="111">
        <v>141611.19999999998</v>
      </c>
      <c r="C50" s="112">
        <v>141611.19999999998</v>
      </c>
      <c r="D50" s="113">
        <v>141786.7999999999</v>
      </c>
      <c r="E50" s="114">
        <v>0</v>
      </c>
      <c r="F50" s="114">
        <v>0</v>
      </c>
      <c r="G50" s="115">
        <v>0</v>
      </c>
      <c r="H50" s="112">
        <v>0</v>
      </c>
      <c r="I50" s="113">
        <f t="shared" si="0"/>
        <v>141786.7999999999</v>
      </c>
      <c r="J50" s="116">
        <f t="shared" si="1"/>
        <v>1.0012400149140741</v>
      </c>
      <c r="K50" s="117">
        <v>142804.5</v>
      </c>
      <c r="L50" s="117">
        <f t="shared" si="2"/>
        <v>175.59999999991851</v>
      </c>
    </row>
    <row r="51" spans="1:12" ht="39" customHeight="1" x14ac:dyDescent="0.25">
      <c r="A51" s="118" t="s">
        <v>448</v>
      </c>
      <c r="B51" s="119">
        <v>0</v>
      </c>
      <c r="C51" s="120">
        <v>0</v>
      </c>
      <c r="D51" s="121">
        <v>0.7</v>
      </c>
      <c r="E51" s="122">
        <v>0</v>
      </c>
      <c r="F51" s="122">
        <v>0</v>
      </c>
      <c r="G51" s="123">
        <v>0</v>
      </c>
      <c r="H51" s="120">
        <v>0</v>
      </c>
      <c r="I51" s="121">
        <f t="shared" si="0"/>
        <v>0.7</v>
      </c>
      <c r="J51" s="124">
        <f t="shared" si="1"/>
        <v>0</v>
      </c>
      <c r="K51" s="125">
        <v>0</v>
      </c>
      <c r="L51" s="125">
        <f t="shared" si="2"/>
        <v>0.7</v>
      </c>
    </row>
    <row r="52" spans="1:12" ht="39" customHeight="1" x14ac:dyDescent="0.25">
      <c r="A52" s="118" t="s">
        <v>449</v>
      </c>
      <c r="B52" s="119">
        <v>5302</v>
      </c>
      <c r="C52" s="120">
        <v>5302</v>
      </c>
      <c r="D52" s="121">
        <v>5201.8</v>
      </c>
      <c r="E52" s="122">
        <v>0</v>
      </c>
      <c r="F52" s="122">
        <v>0</v>
      </c>
      <c r="G52" s="123">
        <v>0</v>
      </c>
      <c r="H52" s="120">
        <v>0</v>
      </c>
      <c r="I52" s="121">
        <f t="shared" si="0"/>
        <v>5201.8</v>
      </c>
      <c r="J52" s="124">
        <f t="shared" si="1"/>
        <v>0.98110147114296498</v>
      </c>
      <c r="K52" s="125">
        <v>3877.5</v>
      </c>
      <c r="L52" s="125">
        <f t="shared" si="2"/>
        <v>-100.19999999999982</v>
      </c>
    </row>
    <row r="53" spans="1:12" ht="39" customHeight="1" x14ac:dyDescent="0.25">
      <c r="A53" s="118" t="s">
        <v>450</v>
      </c>
      <c r="B53" s="119">
        <v>1852</v>
      </c>
      <c r="C53" s="120">
        <v>1852</v>
      </c>
      <c r="D53" s="121">
        <v>2658.8</v>
      </c>
      <c r="E53" s="122">
        <v>0</v>
      </c>
      <c r="F53" s="122">
        <v>0</v>
      </c>
      <c r="G53" s="123">
        <v>0</v>
      </c>
      <c r="H53" s="120">
        <v>0</v>
      </c>
      <c r="I53" s="121">
        <f t="shared" si="0"/>
        <v>2658.8</v>
      </c>
      <c r="J53" s="124">
        <f t="shared" si="1"/>
        <v>1.4356371490280779</v>
      </c>
      <c r="K53" s="125">
        <v>1902.9</v>
      </c>
      <c r="L53" s="125">
        <f t="shared" si="2"/>
        <v>806.80000000000018</v>
      </c>
    </row>
    <row r="54" spans="1:12" ht="39" customHeight="1" x14ac:dyDescent="0.25">
      <c r="A54" s="118" t="s">
        <v>451</v>
      </c>
      <c r="B54" s="119">
        <v>86448.2</v>
      </c>
      <c r="C54" s="120">
        <v>86448.2</v>
      </c>
      <c r="D54" s="121">
        <v>81778.399999999994</v>
      </c>
      <c r="E54" s="122">
        <v>0</v>
      </c>
      <c r="F54" s="122">
        <v>0</v>
      </c>
      <c r="G54" s="123">
        <v>0</v>
      </c>
      <c r="H54" s="120">
        <v>0</v>
      </c>
      <c r="I54" s="121">
        <f t="shared" ref="I54:I98" si="3">SUM(D54:H54)</f>
        <v>81778.399999999994</v>
      </c>
      <c r="J54" s="124">
        <f t="shared" ref="J54:J98" si="4">IF(ISERR((I54/C54)),0,(I54/C54))</f>
        <v>0.94598152419599246</v>
      </c>
      <c r="K54" s="125">
        <v>74944.3</v>
      </c>
      <c r="L54" s="125">
        <f t="shared" si="2"/>
        <v>-4669.8000000000029</v>
      </c>
    </row>
    <row r="55" spans="1:12" ht="39" customHeight="1" x14ac:dyDescent="0.25">
      <c r="A55" s="118" t="s">
        <v>452</v>
      </c>
      <c r="B55" s="119">
        <v>35398.199999999997</v>
      </c>
      <c r="C55" s="120">
        <v>35398.199999999997</v>
      </c>
      <c r="D55" s="121">
        <v>36941.300000000003</v>
      </c>
      <c r="E55" s="122">
        <v>0</v>
      </c>
      <c r="F55" s="122">
        <v>0</v>
      </c>
      <c r="G55" s="123">
        <v>0</v>
      </c>
      <c r="H55" s="120">
        <v>0</v>
      </c>
      <c r="I55" s="121">
        <f t="shared" si="3"/>
        <v>36941.300000000003</v>
      </c>
      <c r="J55" s="124">
        <f t="shared" si="4"/>
        <v>1.0435926120537204</v>
      </c>
      <c r="K55" s="125">
        <v>57223.1</v>
      </c>
      <c r="L55" s="125">
        <f t="shared" ref="L55:L99" si="5">I55-C55</f>
        <v>1543.1000000000058</v>
      </c>
    </row>
    <row r="56" spans="1:12" ht="39" customHeight="1" x14ac:dyDescent="0.25">
      <c r="A56" s="118" t="s">
        <v>453</v>
      </c>
      <c r="B56" s="119">
        <v>83</v>
      </c>
      <c r="C56" s="120">
        <v>83</v>
      </c>
      <c r="D56" s="121">
        <v>8.1999999999999993</v>
      </c>
      <c r="E56" s="122">
        <v>0</v>
      </c>
      <c r="F56" s="122">
        <v>0</v>
      </c>
      <c r="G56" s="123">
        <v>0</v>
      </c>
      <c r="H56" s="120">
        <v>0</v>
      </c>
      <c r="I56" s="121">
        <f t="shared" si="3"/>
        <v>8.1999999999999993</v>
      </c>
      <c r="J56" s="124">
        <f t="shared" si="4"/>
        <v>9.8795180722891562E-2</v>
      </c>
      <c r="K56" s="125">
        <v>1.9</v>
      </c>
      <c r="L56" s="125">
        <f t="shared" si="5"/>
        <v>-74.8</v>
      </c>
    </row>
    <row r="57" spans="1:12" ht="39" customHeight="1" x14ac:dyDescent="0.25">
      <c r="A57" s="118" t="s">
        <v>454</v>
      </c>
      <c r="B57" s="119">
        <v>68</v>
      </c>
      <c r="C57" s="120">
        <v>68</v>
      </c>
      <c r="D57" s="121">
        <v>526</v>
      </c>
      <c r="E57" s="122">
        <v>0</v>
      </c>
      <c r="F57" s="122">
        <v>0</v>
      </c>
      <c r="G57" s="123">
        <v>0</v>
      </c>
      <c r="H57" s="120">
        <v>0</v>
      </c>
      <c r="I57" s="121">
        <f t="shared" si="3"/>
        <v>526</v>
      </c>
      <c r="J57" s="124">
        <f t="shared" si="4"/>
        <v>7.7352941176470589</v>
      </c>
      <c r="K57" s="125">
        <v>183.6</v>
      </c>
      <c r="L57" s="125">
        <f t="shared" si="5"/>
        <v>458</v>
      </c>
    </row>
    <row r="58" spans="1:12" ht="39" customHeight="1" x14ac:dyDescent="0.25">
      <c r="A58" s="118" t="s">
        <v>455</v>
      </c>
      <c r="B58" s="119">
        <v>10</v>
      </c>
      <c r="C58" s="120">
        <v>10</v>
      </c>
      <c r="D58" s="121">
        <v>374.5</v>
      </c>
      <c r="E58" s="122">
        <v>0</v>
      </c>
      <c r="F58" s="122">
        <v>0</v>
      </c>
      <c r="G58" s="123">
        <v>0</v>
      </c>
      <c r="H58" s="120">
        <v>0</v>
      </c>
      <c r="I58" s="121">
        <f t="shared" si="3"/>
        <v>374.5</v>
      </c>
      <c r="J58" s="124">
        <f t="shared" si="4"/>
        <v>37.450000000000003</v>
      </c>
      <c r="K58" s="125">
        <v>23.6</v>
      </c>
      <c r="L58" s="125">
        <f t="shared" si="5"/>
        <v>364.5</v>
      </c>
    </row>
    <row r="59" spans="1:12" ht="39" customHeight="1" x14ac:dyDescent="0.25">
      <c r="A59" s="118" t="s">
        <v>456</v>
      </c>
      <c r="B59" s="119">
        <v>1302</v>
      </c>
      <c r="C59" s="120">
        <v>1302</v>
      </c>
      <c r="D59" s="121">
        <v>703.9</v>
      </c>
      <c r="E59" s="122">
        <v>0</v>
      </c>
      <c r="F59" s="122">
        <v>0</v>
      </c>
      <c r="G59" s="123">
        <v>0</v>
      </c>
      <c r="H59" s="120">
        <v>0</v>
      </c>
      <c r="I59" s="121">
        <f t="shared" si="3"/>
        <v>703.9</v>
      </c>
      <c r="J59" s="124">
        <f t="shared" si="4"/>
        <v>0.54062980030721963</v>
      </c>
      <c r="K59" s="125">
        <v>593.79999999999995</v>
      </c>
      <c r="L59" s="125">
        <f t="shared" si="5"/>
        <v>-598.1</v>
      </c>
    </row>
    <row r="60" spans="1:12" ht="39" customHeight="1" x14ac:dyDescent="0.25">
      <c r="A60" s="118" t="s">
        <v>457</v>
      </c>
      <c r="B60" s="119">
        <v>298</v>
      </c>
      <c r="C60" s="120">
        <v>298</v>
      </c>
      <c r="D60" s="121">
        <v>2387.5</v>
      </c>
      <c r="E60" s="122">
        <v>0</v>
      </c>
      <c r="F60" s="122">
        <v>0</v>
      </c>
      <c r="G60" s="123">
        <v>0</v>
      </c>
      <c r="H60" s="120">
        <v>0</v>
      </c>
      <c r="I60" s="121">
        <f t="shared" si="3"/>
        <v>2387.5</v>
      </c>
      <c r="J60" s="124">
        <f t="shared" si="4"/>
        <v>8.0117449664429525</v>
      </c>
      <c r="K60" s="125">
        <v>3.1</v>
      </c>
      <c r="L60" s="125">
        <f t="shared" si="5"/>
        <v>2089.5</v>
      </c>
    </row>
    <row r="61" spans="1:12" ht="39" customHeight="1" x14ac:dyDescent="0.25">
      <c r="A61" s="136" t="s">
        <v>458</v>
      </c>
      <c r="B61" s="137">
        <v>0</v>
      </c>
      <c r="C61" s="138">
        <v>0</v>
      </c>
      <c r="D61" s="139">
        <v>8.1</v>
      </c>
      <c r="E61" s="140">
        <v>0</v>
      </c>
      <c r="F61" s="140">
        <v>0</v>
      </c>
      <c r="G61" s="141">
        <v>0</v>
      </c>
      <c r="H61" s="138">
        <v>0</v>
      </c>
      <c r="I61" s="139">
        <f t="shared" si="3"/>
        <v>8.1</v>
      </c>
      <c r="J61" s="142">
        <f t="shared" si="4"/>
        <v>0</v>
      </c>
      <c r="K61" s="143">
        <v>0.2</v>
      </c>
      <c r="L61" s="143">
        <f t="shared" si="5"/>
        <v>8.1</v>
      </c>
    </row>
    <row r="62" spans="1:12" ht="39" customHeight="1" x14ac:dyDescent="0.25">
      <c r="A62" s="118" t="s">
        <v>459</v>
      </c>
      <c r="B62" s="119">
        <v>80</v>
      </c>
      <c r="C62" s="120">
        <v>80</v>
      </c>
      <c r="D62" s="121">
        <v>313.2</v>
      </c>
      <c r="E62" s="122">
        <v>0</v>
      </c>
      <c r="F62" s="122">
        <v>0</v>
      </c>
      <c r="G62" s="123">
        <v>0</v>
      </c>
      <c r="H62" s="120">
        <v>0</v>
      </c>
      <c r="I62" s="121">
        <f t="shared" si="3"/>
        <v>313.2</v>
      </c>
      <c r="J62" s="124">
        <f t="shared" si="4"/>
        <v>3.915</v>
      </c>
      <c r="K62" s="125">
        <v>46.2</v>
      </c>
      <c r="L62" s="125">
        <f t="shared" si="5"/>
        <v>233.2</v>
      </c>
    </row>
    <row r="63" spans="1:12" ht="39" customHeight="1" thickBot="1" x14ac:dyDescent="0.3">
      <c r="A63" s="144" t="s">
        <v>460</v>
      </c>
      <c r="B63" s="145">
        <v>90</v>
      </c>
      <c r="C63" s="146">
        <v>90</v>
      </c>
      <c r="D63" s="147">
        <v>51.8</v>
      </c>
      <c r="E63" s="148">
        <v>0</v>
      </c>
      <c r="F63" s="148">
        <v>0</v>
      </c>
      <c r="G63" s="149">
        <v>0</v>
      </c>
      <c r="H63" s="146">
        <v>0</v>
      </c>
      <c r="I63" s="147">
        <f t="shared" si="3"/>
        <v>51.8</v>
      </c>
      <c r="J63" s="150">
        <f t="shared" si="4"/>
        <v>0.57555555555555549</v>
      </c>
      <c r="K63" s="151">
        <v>23.1</v>
      </c>
      <c r="L63" s="151">
        <f t="shared" si="5"/>
        <v>-38.200000000000003</v>
      </c>
    </row>
    <row r="64" spans="1:12" ht="39" customHeight="1" thickTop="1" x14ac:dyDescent="0.25">
      <c r="A64" s="118" t="s">
        <v>461</v>
      </c>
      <c r="B64" s="119">
        <v>570</v>
      </c>
      <c r="C64" s="120">
        <v>570</v>
      </c>
      <c r="D64" s="121">
        <v>654.79999999999995</v>
      </c>
      <c r="E64" s="122">
        <v>0</v>
      </c>
      <c r="F64" s="122">
        <v>0</v>
      </c>
      <c r="G64" s="123">
        <v>0</v>
      </c>
      <c r="H64" s="120">
        <v>0</v>
      </c>
      <c r="I64" s="121">
        <f t="shared" si="3"/>
        <v>654.79999999999995</v>
      </c>
      <c r="J64" s="124">
        <f t="shared" si="4"/>
        <v>1.1487719298245613</v>
      </c>
      <c r="K64" s="125">
        <v>516</v>
      </c>
      <c r="L64" s="125">
        <f t="shared" si="5"/>
        <v>84.799999999999955</v>
      </c>
    </row>
    <row r="65" spans="1:12" ht="39" customHeight="1" x14ac:dyDescent="0.25">
      <c r="A65" s="118" t="s">
        <v>462</v>
      </c>
      <c r="B65" s="119">
        <v>160</v>
      </c>
      <c r="C65" s="120">
        <v>160</v>
      </c>
      <c r="D65" s="121">
        <v>599.79999999999995</v>
      </c>
      <c r="E65" s="122">
        <v>0</v>
      </c>
      <c r="F65" s="122">
        <v>0</v>
      </c>
      <c r="G65" s="123">
        <v>0</v>
      </c>
      <c r="H65" s="120">
        <v>0</v>
      </c>
      <c r="I65" s="121">
        <f t="shared" si="3"/>
        <v>599.79999999999995</v>
      </c>
      <c r="J65" s="124">
        <f t="shared" si="4"/>
        <v>3.7487499999999998</v>
      </c>
      <c r="K65" s="125">
        <v>92.4</v>
      </c>
      <c r="L65" s="125">
        <f t="shared" si="5"/>
        <v>439.79999999999995</v>
      </c>
    </row>
    <row r="66" spans="1:12" ht="39" customHeight="1" x14ac:dyDescent="0.25">
      <c r="A66" s="118" t="s">
        <v>463</v>
      </c>
      <c r="B66" s="119">
        <v>800</v>
      </c>
      <c r="C66" s="120">
        <v>800</v>
      </c>
      <c r="D66" s="121">
        <v>6.6</v>
      </c>
      <c r="E66" s="122">
        <v>0</v>
      </c>
      <c r="F66" s="122">
        <v>0</v>
      </c>
      <c r="G66" s="123">
        <v>0</v>
      </c>
      <c r="H66" s="120">
        <v>0</v>
      </c>
      <c r="I66" s="121">
        <f t="shared" si="3"/>
        <v>6.6</v>
      </c>
      <c r="J66" s="124">
        <f t="shared" si="4"/>
        <v>8.2500000000000004E-3</v>
      </c>
      <c r="K66" s="125">
        <v>0</v>
      </c>
      <c r="L66" s="125">
        <f t="shared" si="5"/>
        <v>-793.4</v>
      </c>
    </row>
    <row r="67" spans="1:12" ht="39" customHeight="1" x14ac:dyDescent="0.25">
      <c r="A67" s="118" t="s">
        <v>464</v>
      </c>
      <c r="B67" s="119">
        <v>19.5</v>
      </c>
      <c r="C67" s="120">
        <v>19.5</v>
      </c>
      <c r="D67" s="121">
        <v>705.3</v>
      </c>
      <c r="E67" s="122">
        <v>0</v>
      </c>
      <c r="F67" s="122">
        <v>0</v>
      </c>
      <c r="G67" s="123">
        <v>0</v>
      </c>
      <c r="H67" s="120">
        <v>0</v>
      </c>
      <c r="I67" s="121">
        <f t="shared" si="3"/>
        <v>705.3</v>
      </c>
      <c r="J67" s="124">
        <f t="shared" si="4"/>
        <v>36.169230769230765</v>
      </c>
      <c r="K67" s="125">
        <v>10</v>
      </c>
      <c r="L67" s="125">
        <f t="shared" si="5"/>
        <v>685.8</v>
      </c>
    </row>
    <row r="68" spans="1:12" ht="39" customHeight="1" x14ac:dyDescent="0.25">
      <c r="A68" s="118" t="s">
        <v>465</v>
      </c>
      <c r="B68" s="119">
        <v>12</v>
      </c>
      <c r="C68" s="120">
        <v>12</v>
      </c>
      <c r="D68" s="121">
        <v>910.9</v>
      </c>
      <c r="E68" s="122">
        <v>0</v>
      </c>
      <c r="F68" s="122">
        <v>0</v>
      </c>
      <c r="G68" s="123">
        <v>0</v>
      </c>
      <c r="H68" s="120">
        <v>0</v>
      </c>
      <c r="I68" s="121">
        <f t="shared" si="3"/>
        <v>910.9</v>
      </c>
      <c r="J68" s="124">
        <f t="shared" si="4"/>
        <v>75.908333333333331</v>
      </c>
      <c r="K68" s="125">
        <v>9.5</v>
      </c>
      <c r="L68" s="125">
        <f t="shared" si="5"/>
        <v>898.9</v>
      </c>
    </row>
    <row r="69" spans="1:12" ht="39" customHeight="1" x14ac:dyDescent="0.25">
      <c r="A69" s="118" t="s">
        <v>466</v>
      </c>
      <c r="B69" s="119">
        <v>600</v>
      </c>
      <c r="C69" s="120">
        <v>600</v>
      </c>
      <c r="D69" s="121">
        <v>477.8</v>
      </c>
      <c r="E69" s="122">
        <v>0</v>
      </c>
      <c r="F69" s="122">
        <v>0</v>
      </c>
      <c r="G69" s="123">
        <v>0</v>
      </c>
      <c r="H69" s="120">
        <v>0</v>
      </c>
      <c r="I69" s="121">
        <f t="shared" si="3"/>
        <v>477.8</v>
      </c>
      <c r="J69" s="124">
        <f t="shared" si="4"/>
        <v>0.79633333333333334</v>
      </c>
      <c r="K69" s="125">
        <v>0</v>
      </c>
      <c r="L69" s="125">
        <f t="shared" si="5"/>
        <v>-122.19999999999999</v>
      </c>
    </row>
    <row r="70" spans="1:12" ht="39" customHeight="1" x14ac:dyDescent="0.25">
      <c r="A70" s="118" t="s">
        <v>467</v>
      </c>
      <c r="B70" s="119">
        <v>250</v>
      </c>
      <c r="C70" s="120">
        <v>250</v>
      </c>
      <c r="D70" s="121">
        <v>0.3</v>
      </c>
      <c r="E70" s="122">
        <v>0</v>
      </c>
      <c r="F70" s="122">
        <v>0</v>
      </c>
      <c r="G70" s="123">
        <v>0</v>
      </c>
      <c r="H70" s="120">
        <v>0</v>
      </c>
      <c r="I70" s="121">
        <f t="shared" si="3"/>
        <v>0.3</v>
      </c>
      <c r="J70" s="124">
        <f t="shared" si="4"/>
        <v>1.1999999999999999E-3</v>
      </c>
      <c r="K70" s="125">
        <v>0.5</v>
      </c>
      <c r="L70" s="125">
        <f t="shared" si="5"/>
        <v>-249.7</v>
      </c>
    </row>
    <row r="71" spans="1:12" ht="39" customHeight="1" x14ac:dyDescent="0.25">
      <c r="A71" s="118" t="s">
        <v>468</v>
      </c>
      <c r="B71" s="119">
        <v>50</v>
      </c>
      <c r="C71" s="120">
        <v>50</v>
      </c>
      <c r="D71" s="121">
        <v>1793.3</v>
      </c>
      <c r="E71" s="122">
        <v>0</v>
      </c>
      <c r="F71" s="122">
        <v>0</v>
      </c>
      <c r="G71" s="123">
        <v>0</v>
      </c>
      <c r="H71" s="120">
        <v>0</v>
      </c>
      <c r="I71" s="121">
        <f t="shared" si="3"/>
        <v>1793.3</v>
      </c>
      <c r="J71" s="124">
        <f t="shared" si="4"/>
        <v>35.866</v>
      </c>
      <c r="K71" s="125">
        <v>54.8</v>
      </c>
      <c r="L71" s="125">
        <f t="shared" si="5"/>
        <v>1743.3</v>
      </c>
    </row>
    <row r="72" spans="1:12" ht="39" customHeight="1" x14ac:dyDescent="0.25">
      <c r="A72" s="118" t="s">
        <v>469</v>
      </c>
      <c r="B72" s="119">
        <v>3900</v>
      </c>
      <c r="C72" s="120">
        <v>3900</v>
      </c>
      <c r="D72" s="121">
        <v>3606.9</v>
      </c>
      <c r="E72" s="122">
        <v>0</v>
      </c>
      <c r="F72" s="122">
        <v>0</v>
      </c>
      <c r="G72" s="123">
        <v>0</v>
      </c>
      <c r="H72" s="120">
        <v>0</v>
      </c>
      <c r="I72" s="121">
        <f t="shared" si="3"/>
        <v>3606.9</v>
      </c>
      <c r="J72" s="124">
        <f t="shared" si="4"/>
        <v>0.92484615384615387</v>
      </c>
      <c r="K72" s="125">
        <v>1886.2</v>
      </c>
      <c r="L72" s="125">
        <f t="shared" si="5"/>
        <v>-293.09999999999991</v>
      </c>
    </row>
    <row r="73" spans="1:12" ht="39" customHeight="1" x14ac:dyDescent="0.25">
      <c r="A73" s="118" t="s">
        <v>470</v>
      </c>
      <c r="B73" s="119">
        <v>357.3</v>
      </c>
      <c r="C73" s="120">
        <v>357.3</v>
      </c>
      <c r="D73" s="121">
        <v>53.3</v>
      </c>
      <c r="E73" s="122">
        <v>0</v>
      </c>
      <c r="F73" s="122">
        <v>0</v>
      </c>
      <c r="G73" s="123">
        <v>0</v>
      </c>
      <c r="H73" s="120">
        <v>0</v>
      </c>
      <c r="I73" s="121">
        <f t="shared" si="3"/>
        <v>53.3</v>
      </c>
      <c r="J73" s="124">
        <f t="shared" si="4"/>
        <v>0.14917436328015671</v>
      </c>
      <c r="K73" s="125">
        <v>41.1</v>
      </c>
      <c r="L73" s="125">
        <f t="shared" si="5"/>
        <v>-304</v>
      </c>
    </row>
    <row r="74" spans="1:12" ht="39" customHeight="1" x14ac:dyDescent="0.25">
      <c r="A74" s="118" t="s">
        <v>471</v>
      </c>
      <c r="B74" s="119">
        <v>1556</v>
      </c>
      <c r="C74" s="120">
        <v>1556</v>
      </c>
      <c r="D74" s="121">
        <v>1828.3</v>
      </c>
      <c r="E74" s="122">
        <v>0</v>
      </c>
      <c r="F74" s="122">
        <v>0</v>
      </c>
      <c r="G74" s="123">
        <v>0</v>
      </c>
      <c r="H74" s="120">
        <v>0</v>
      </c>
      <c r="I74" s="121">
        <f t="shared" si="3"/>
        <v>1828.3</v>
      </c>
      <c r="J74" s="124">
        <f t="shared" si="4"/>
        <v>1.175</v>
      </c>
      <c r="K74" s="125">
        <v>1282.4000000000001</v>
      </c>
      <c r="L74" s="125">
        <f t="shared" si="5"/>
        <v>272.29999999999995</v>
      </c>
    </row>
    <row r="75" spans="1:12" ht="39" customHeight="1" x14ac:dyDescent="0.25">
      <c r="A75" s="118" t="s">
        <v>472</v>
      </c>
      <c r="B75" s="119">
        <v>375</v>
      </c>
      <c r="C75" s="120">
        <v>375</v>
      </c>
      <c r="D75" s="121">
        <v>191.9</v>
      </c>
      <c r="E75" s="122">
        <v>0</v>
      </c>
      <c r="F75" s="122">
        <v>0</v>
      </c>
      <c r="G75" s="123">
        <v>0</v>
      </c>
      <c r="H75" s="120">
        <v>0</v>
      </c>
      <c r="I75" s="121">
        <f t="shared" si="3"/>
        <v>191.9</v>
      </c>
      <c r="J75" s="124">
        <f t="shared" si="4"/>
        <v>0.51173333333333337</v>
      </c>
      <c r="K75" s="125">
        <v>60.8</v>
      </c>
      <c r="L75" s="125">
        <f t="shared" si="5"/>
        <v>-183.1</v>
      </c>
    </row>
    <row r="76" spans="1:12" ht="39" customHeight="1" x14ac:dyDescent="0.25">
      <c r="A76" s="118" t="s">
        <v>473</v>
      </c>
      <c r="B76" s="119">
        <v>2000</v>
      </c>
      <c r="C76" s="120">
        <v>2000</v>
      </c>
      <c r="D76" s="121">
        <v>3.4</v>
      </c>
      <c r="E76" s="122">
        <v>0</v>
      </c>
      <c r="F76" s="122">
        <v>0</v>
      </c>
      <c r="G76" s="123">
        <v>0</v>
      </c>
      <c r="H76" s="120">
        <v>0</v>
      </c>
      <c r="I76" s="121">
        <f t="shared" si="3"/>
        <v>3.4</v>
      </c>
      <c r="J76" s="124">
        <f t="shared" si="4"/>
        <v>1.6999999999999999E-3</v>
      </c>
      <c r="K76" s="125">
        <v>27.5</v>
      </c>
      <c r="L76" s="125">
        <f t="shared" si="5"/>
        <v>-1996.6</v>
      </c>
    </row>
    <row r="77" spans="1:12" ht="39" customHeight="1" x14ac:dyDescent="0.25">
      <c r="A77" s="110" t="s">
        <v>474</v>
      </c>
      <c r="B77" s="111">
        <v>306</v>
      </c>
      <c r="C77" s="112">
        <v>306</v>
      </c>
      <c r="D77" s="113">
        <v>2.2999999999999998</v>
      </c>
      <c r="E77" s="114">
        <v>0</v>
      </c>
      <c r="F77" s="114">
        <v>0</v>
      </c>
      <c r="G77" s="115">
        <v>0</v>
      </c>
      <c r="H77" s="112">
        <v>0</v>
      </c>
      <c r="I77" s="113">
        <f t="shared" si="3"/>
        <v>2.2999999999999998</v>
      </c>
      <c r="J77" s="116">
        <f t="shared" si="4"/>
        <v>7.5163398692810451E-3</v>
      </c>
      <c r="K77" s="117">
        <v>0</v>
      </c>
      <c r="L77" s="117">
        <f t="shared" si="5"/>
        <v>-303.7</v>
      </c>
    </row>
    <row r="78" spans="1:12" ht="39" customHeight="1" x14ac:dyDescent="0.25">
      <c r="A78" s="118" t="s">
        <v>475</v>
      </c>
      <c r="B78" s="119">
        <v>306</v>
      </c>
      <c r="C78" s="120">
        <v>306</v>
      </c>
      <c r="D78" s="121">
        <v>2.2999999999999998</v>
      </c>
      <c r="E78" s="122">
        <v>0</v>
      </c>
      <c r="F78" s="122">
        <v>0</v>
      </c>
      <c r="G78" s="123">
        <v>0</v>
      </c>
      <c r="H78" s="120">
        <v>0</v>
      </c>
      <c r="I78" s="121">
        <f t="shared" si="3"/>
        <v>2.2999999999999998</v>
      </c>
      <c r="J78" s="124">
        <f t="shared" si="4"/>
        <v>7.5163398692810451E-3</v>
      </c>
      <c r="K78" s="125">
        <v>0</v>
      </c>
      <c r="L78" s="125">
        <f t="shared" si="5"/>
        <v>-303.7</v>
      </c>
    </row>
    <row r="79" spans="1:12" ht="39" customHeight="1" x14ac:dyDescent="0.25">
      <c r="A79" s="110" t="s">
        <v>476</v>
      </c>
      <c r="B79" s="111">
        <v>2464.8000000000002</v>
      </c>
      <c r="C79" s="112">
        <v>2464.8000000000002</v>
      </c>
      <c r="D79" s="113">
        <v>3067.3</v>
      </c>
      <c r="E79" s="114">
        <v>0</v>
      </c>
      <c r="F79" s="114">
        <v>0</v>
      </c>
      <c r="G79" s="115">
        <v>0</v>
      </c>
      <c r="H79" s="112">
        <v>0</v>
      </c>
      <c r="I79" s="113">
        <f t="shared" si="3"/>
        <v>3067.3</v>
      </c>
      <c r="J79" s="116">
        <f t="shared" si="4"/>
        <v>1.2444417396949041</v>
      </c>
      <c r="K79" s="117">
        <v>2649.9</v>
      </c>
      <c r="L79" s="117">
        <f t="shared" si="5"/>
        <v>602.5</v>
      </c>
    </row>
    <row r="80" spans="1:12" ht="39" customHeight="1" x14ac:dyDescent="0.25">
      <c r="A80" s="118" t="s">
        <v>477</v>
      </c>
      <c r="B80" s="119">
        <v>536.79999999999995</v>
      </c>
      <c r="C80" s="120">
        <v>536.79999999999995</v>
      </c>
      <c r="D80" s="121">
        <v>795.1</v>
      </c>
      <c r="E80" s="122">
        <v>0</v>
      </c>
      <c r="F80" s="122">
        <v>0</v>
      </c>
      <c r="G80" s="123">
        <v>0</v>
      </c>
      <c r="H80" s="120">
        <v>0</v>
      </c>
      <c r="I80" s="121">
        <f t="shared" si="3"/>
        <v>795.1</v>
      </c>
      <c r="J80" s="124">
        <f t="shared" si="4"/>
        <v>1.4811847988077498</v>
      </c>
      <c r="K80" s="125">
        <v>502.9</v>
      </c>
      <c r="L80" s="125">
        <f t="shared" si="5"/>
        <v>258.30000000000007</v>
      </c>
    </row>
    <row r="81" spans="1:12" ht="39" customHeight="1" x14ac:dyDescent="0.25">
      <c r="A81" s="118" t="s">
        <v>478</v>
      </c>
      <c r="B81" s="119">
        <v>204</v>
      </c>
      <c r="C81" s="120">
        <v>204</v>
      </c>
      <c r="D81" s="121">
        <v>369.8</v>
      </c>
      <c r="E81" s="122">
        <v>0</v>
      </c>
      <c r="F81" s="122">
        <v>0</v>
      </c>
      <c r="G81" s="123">
        <v>0</v>
      </c>
      <c r="H81" s="120">
        <v>0</v>
      </c>
      <c r="I81" s="121">
        <f t="shared" si="3"/>
        <v>369.8</v>
      </c>
      <c r="J81" s="124">
        <f t="shared" si="4"/>
        <v>1.8127450980392157</v>
      </c>
      <c r="K81" s="125">
        <v>288.3</v>
      </c>
      <c r="L81" s="125">
        <f t="shared" si="5"/>
        <v>165.8</v>
      </c>
    </row>
    <row r="82" spans="1:12" ht="39" customHeight="1" x14ac:dyDescent="0.25">
      <c r="A82" s="118" t="s">
        <v>479</v>
      </c>
      <c r="B82" s="119">
        <v>75</v>
      </c>
      <c r="C82" s="120">
        <v>75</v>
      </c>
      <c r="D82" s="121">
        <v>194.9</v>
      </c>
      <c r="E82" s="122">
        <v>0</v>
      </c>
      <c r="F82" s="122">
        <v>0</v>
      </c>
      <c r="G82" s="123">
        <v>0</v>
      </c>
      <c r="H82" s="120">
        <v>0</v>
      </c>
      <c r="I82" s="121">
        <f t="shared" si="3"/>
        <v>194.9</v>
      </c>
      <c r="J82" s="124">
        <f t="shared" si="4"/>
        <v>2.5986666666666669</v>
      </c>
      <c r="K82" s="125">
        <v>165</v>
      </c>
      <c r="L82" s="125">
        <f t="shared" si="5"/>
        <v>119.9</v>
      </c>
    </row>
    <row r="83" spans="1:12" ht="39" customHeight="1" x14ac:dyDescent="0.25">
      <c r="A83" s="118" t="s">
        <v>480</v>
      </c>
      <c r="B83" s="119">
        <v>396</v>
      </c>
      <c r="C83" s="120">
        <v>396</v>
      </c>
      <c r="D83" s="121">
        <v>380.1</v>
      </c>
      <c r="E83" s="122">
        <v>0</v>
      </c>
      <c r="F83" s="122">
        <v>0</v>
      </c>
      <c r="G83" s="123">
        <v>0</v>
      </c>
      <c r="H83" s="120">
        <v>0</v>
      </c>
      <c r="I83" s="121">
        <f t="shared" si="3"/>
        <v>380.1</v>
      </c>
      <c r="J83" s="124">
        <f t="shared" si="4"/>
        <v>0.95984848484848495</v>
      </c>
      <c r="K83" s="125">
        <v>343.1</v>
      </c>
      <c r="L83" s="125">
        <f t="shared" si="5"/>
        <v>-15.899999999999977</v>
      </c>
    </row>
    <row r="84" spans="1:12" ht="39" customHeight="1" x14ac:dyDescent="0.25">
      <c r="A84" s="118" t="s">
        <v>481</v>
      </c>
      <c r="B84" s="119">
        <v>605</v>
      </c>
      <c r="C84" s="120">
        <v>605</v>
      </c>
      <c r="D84" s="121">
        <v>1320.4</v>
      </c>
      <c r="E84" s="122">
        <v>0</v>
      </c>
      <c r="F84" s="122">
        <v>0</v>
      </c>
      <c r="G84" s="123">
        <v>0</v>
      </c>
      <c r="H84" s="120">
        <v>0</v>
      </c>
      <c r="I84" s="121">
        <f t="shared" si="3"/>
        <v>1320.4</v>
      </c>
      <c r="J84" s="124">
        <f t="shared" si="4"/>
        <v>2.1824793388429753</v>
      </c>
      <c r="K84" s="125">
        <v>710.4</v>
      </c>
      <c r="L84" s="125">
        <f t="shared" si="5"/>
        <v>715.40000000000009</v>
      </c>
    </row>
    <row r="85" spans="1:12" ht="39" customHeight="1" x14ac:dyDescent="0.25">
      <c r="A85" s="118" t="s">
        <v>230</v>
      </c>
      <c r="B85" s="119">
        <v>40</v>
      </c>
      <c r="C85" s="120">
        <v>40</v>
      </c>
      <c r="D85" s="121">
        <v>7</v>
      </c>
      <c r="E85" s="122">
        <v>0</v>
      </c>
      <c r="F85" s="122">
        <v>0</v>
      </c>
      <c r="G85" s="123">
        <v>0</v>
      </c>
      <c r="H85" s="120">
        <v>0</v>
      </c>
      <c r="I85" s="121">
        <f t="shared" si="3"/>
        <v>7</v>
      </c>
      <c r="J85" s="124">
        <f t="shared" si="4"/>
        <v>0.17499999999999999</v>
      </c>
      <c r="K85" s="125">
        <v>23.3</v>
      </c>
      <c r="L85" s="125">
        <f t="shared" si="5"/>
        <v>-33</v>
      </c>
    </row>
    <row r="86" spans="1:12" ht="39" customHeight="1" x14ac:dyDescent="0.25">
      <c r="A86" s="110" t="s">
        <v>482</v>
      </c>
      <c r="B86" s="111">
        <v>26526.199999999997</v>
      </c>
      <c r="C86" s="112">
        <v>26526.199999999997</v>
      </c>
      <c r="D86" s="113">
        <v>31500.1</v>
      </c>
      <c r="E86" s="114">
        <v>0</v>
      </c>
      <c r="F86" s="114">
        <v>0</v>
      </c>
      <c r="G86" s="115">
        <v>0</v>
      </c>
      <c r="H86" s="112">
        <v>0</v>
      </c>
      <c r="I86" s="113">
        <f t="shared" si="3"/>
        <v>31500.1</v>
      </c>
      <c r="J86" s="116">
        <f t="shared" si="4"/>
        <v>1.1875089534120984</v>
      </c>
      <c r="K86" s="117">
        <v>24558</v>
      </c>
      <c r="L86" s="117">
        <f t="shared" si="5"/>
        <v>4973.9000000000015</v>
      </c>
    </row>
    <row r="87" spans="1:12" ht="39" customHeight="1" x14ac:dyDescent="0.25">
      <c r="A87" s="118" t="s">
        <v>483</v>
      </c>
      <c r="B87" s="119">
        <v>732.3</v>
      </c>
      <c r="C87" s="120">
        <v>732.3</v>
      </c>
      <c r="D87" s="121">
        <v>191.5</v>
      </c>
      <c r="E87" s="122">
        <v>0</v>
      </c>
      <c r="F87" s="122">
        <v>0</v>
      </c>
      <c r="G87" s="123">
        <v>0</v>
      </c>
      <c r="H87" s="120">
        <v>0</v>
      </c>
      <c r="I87" s="121">
        <f t="shared" si="3"/>
        <v>191.5</v>
      </c>
      <c r="J87" s="124">
        <f t="shared" si="4"/>
        <v>0.26150484773999727</v>
      </c>
      <c r="K87" s="125">
        <v>172.2</v>
      </c>
      <c r="L87" s="125">
        <f t="shared" si="5"/>
        <v>-540.79999999999995</v>
      </c>
    </row>
    <row r="88" spans="1:12" ht="39" customHeight="1" thickBot="1" x14ac:dyDescent="0.3">
      <c r="A88" s="144" t="s">
        <v>484</v>
      </c>
      <c r="B88" s="145">
        <v>690</v>
      </c>
      <c r="C88" s="146">
        <v>690</v>
      </c>
      <c r="D88" s="147">
        <v>135.4</v>
      </c>
      <c r="E88" s="148">
        <v>0</v>
      </c>
      <c r="F88" s="148">
        <v>0</v>
      </c>
      <c r="G88" s="149">
        <v>0</v>
      </c>
      <c r="H88" s="146">
        <v>0</v>
      </c>
      <c r="I88" s="147">
        <f t="shared" si="3"/>
        <v>135.4</v>
      </c>
      <c r="J88" s="150">
        <f t="shared" si="4"/>
        <v>0.19623188405797101</v>
      </c>
      <c r="K88" s="151">
        <v>115.6</v>
      </c>
      <c r="L88" s="151">
        <f t="shared" si="5"/>
        <v>-554.6</v>
      </c>
    </row>
    <row r="89" spans="1:12" ht="39" customHeight="1" thickTop="1" x14ac:dyDescent="0.25">
      <c r="A89" s="118" t="s">
        <v>485</v>
      </c>
      <c r="B89" s="119">
        <v>31.6</v>
      </c>
      <c r="C89" s="120">
        <v>31.6</v>
      </c>
      <c r="D89" s="121">
        <v>1.9</v>
      </c>
      <c r="E89" s="122">
        <v>0</v>
      </c>
      <c r="F89" s="122">
        <v>0</v>
      </c>
      <c r="G89" s="123">
        <v>0</v>
      </c>
      <c r="H89" s="120">
        <v>0</v>
      </c>
      <c r="I89" s="121">
        <f t="shared" si="3"/>
        <v>1.9</v>
      </c>
      <c r="J89" s="124">
        <f t="shared" si="4"/>
        <v>6.0126582278481007E-2</v>
      </c>
      <c r="K89" s="125">
        <v>1.8</v>
      </c>
      <c r="L89" s="125">
        <f t="shared" si="5"/>
        <v>-29.700000000000003</v>
      </c>
    </row>
    <row r="90" spans="1:12" ht="39" customHeight="1" x14ac:dyDescent="0.25">
      <c r="A90" s="118" t="s">
        <v>486</v>
      </c>
      <c r="B90" s="119">
        <v>684</v>
      </c>
      <c r="C90" s="120">
        <v>684</v>
      </c>
      <c r="D90" s="121">
        <v>4.2</v>
      </c>
      <c r="E90" s="122">
        <v>0</v>
      </c>
      <c r="F90" s="122">
        <v>0</v>
      </c>
      <c r="G90" s="123">
        <v>0</v>
      </c>
      <c r="H90" s="120">
        <v>0</v>
      </c>
      <c r="I90" s="121">
        <f t="shared" si="3"/>
        <v>4.2</v>
      </c>
      <c r="J90" s="124">
        <f t="shared" si="4"/>
        <v>6.1403508771929825E-3</v>
      </c>
      <c r="K90" s="125">
        <v>29.2</v>
      </c>
      <c r="L90" s="125">
        <f t="shared" si="5"/>
        <v>-679.8</v>
      </c>
    </row>
    <row r="91" spans="1:12" ht="39" customHeight="1" x14ac:dyDescent="0.25">
      <c r="A91" s="118" t="s">
        <v>487</v>
      </c>
      <c r="B91" s="119">
        <v>2589.8000000000002</v>
      </c>
      <c r="C91" s="120">
        <v>2589.8000000000002</v>
      </c>
      <c r="D91" s="121">
        <v>204.4</v>
      </c>
      <c r="E91" s="122">
        <v>0</v>
      </c>
      <c r="F91" s="122">
        <v>0</v>
      </c>
      <c r="G91" s="123">
        <v>0</v>
      </c>
      <c r="H91" s="120">
        <v>0</v>
      </c>
      <c r="I91" s="121">
        <f t="shared" si="3"/>
        <v>204.4</v>
      </c>
      <c r="J91" s="124">
        <f t="shared" si="4"/>
        <v>7.8925013514557107E-2</v>
      </c>
      <c r="K91" s="125">
        <v>66</v>
      </c>
      <c r="L91" s="125">
        <f t="shared" si="5"/>
        <v>-2385.4</v>
      </c>
    </row>
    <row r="92" spans="1:12" ht="39" customHeight="1" x14ac:dyDescent="0.25">
      <c r="A92" s="118" t="s">
        <v>488</v>
      </c>
      <c r="B92" s="119">
        <v>1980</v>
      </c>
      <c r="C92" s="120">
        <v>1980</v>
      </c>
      <c r="D92" s="121">
        <v>575</v>
      </c>
      <c r="E92" s="122">
        <v>0</v>
      </c>
      <c r="F92" s="122">
        <v>0</v>
      </c>
      <c r="G92" s="123">
        <v>0</v>
      </c>
      <c r="H92" s="120">
        <v>0</v>
      </c>
      <c r="I92" s="121">
        <f t="shared" si="3"/>
        <v>575</v>
      </c>
      <c r="J92" s="124">
        <f t="shared" si="4"/>
        <v>0.29040404040404039</v>
      </c>
      <c r="K92" s="125">
        <v>199.6</v>
      </c>
      <c r="L92" s="125">
        <f t="shared" si="5"/>
        <v>-1405</v>
      </c>
    </row>
    <row r="93" spans="1:12" ht="39" customHeight="1" x14ac:dyDescent="0.25">
      <c r="A93" s="118" t="s">
        <v>489</v>
      </c>
      <c r="B93" s="119">
        <v>955.4</v>
      </c>
      <c r="C93" s="120">
        <v>955.4</v>
      </c>
      <c r="D93" s="121">
        <v>51.8</v>
      </c>
      <c r="E93" s="122">
        <v>0</v>
      </c>
      <c r="F93" s="122">
        <v>0</v>
      </c>
      <c r="G93" s="123">
        <v>0</v>
      </c>
      <c r="H93" s="120">
        <v>0</v>
      </c>
      <c r="I93" s="121">
        <f t="shared" si="3"/>
        <v>51.8</v>
      </c>
      <c r="J93" s="124">
        <f t="shared" si="4"/>
        <v>5.4218128532551813E-2</v>
      </c>
      <c r="K93" s="125">
        <v>91.3</v>
      </c>
      <c r="L93" s="125">
        <f t="shared" si="5"/>
        <v>-903.6</v>
      </c>
    </row>
    <row r="94" spans="1:12" ht="39" customHeight="1" x14ac:dyDescent="0.25">
      <c r="A94" s="118" t="s">
        <v>490</v>
      </c>
      <c r="B94" s="119">
        <v>1</v>
      </c>
      <c r="C94" s="120">
        <v>1</v>
      </c>
      <c r="D94" s="121">
        <v>0.9</v>
      </c>
      <c r="E94" s="122">
        <v>0</v>
      </c>
      <c r="F94" s="122">
        <v>0</v>
      </c>
      <c r="G94" s="123">
        <v>0</v>
      </c>
      <c r="H94" s="120">
        <v>0</v>
      </c>
      <c r="I94" s="121">
        <f t="shared" si="3"/>
        <v>0.9</v>
      </c>
      <c r="J94" s="124">
        <f t="shared" si="4"/>
        <v>0.9</v>
      </c>
      <c r="K94" s="125">
        <v>0.1</v>
      </c>
      <c r="L94" s="125">
        <f t="shared" si="5"/>
        <v>-9.9999999999999978E-2</v>
      </c>
    </row>
    <row r="95" spans="1:12" ht="39" customHeight="1" x14ac:dyDescent="0.25">
      <c r="A95" s="118" t="s">
        <v>491</v>
      </c>
      <c r="B95" s="119">
        <v>17</v>
      </c>
      <c r="C95" s="120">
        <v>17</v>
      </c>
      <c r="D95" s="121">
        <v>24</v>
      </c>
      <c r="E95" s="122">
        <v>0</v>
      </c>
      <c r="F95" s="122">
        <v>0</v>
      </c>
      <c r="G95" s="123">
        <v>0</v>
      </c>
      <c r="H95" s="120">
        <v>0</v>
      </c>
      <c r="I95" s="121">
        <f t="shared" si="3"/>
        <v>24</v>
      </c>
      <c r="J95" s="124">
        <f t="shared" si="4"/>
        <v>1.411764705882353</v>
      </c>
      <c r="K95" s="125">
        <v>7.3</v>
      </c>
      <c r="L95" s="125">
        <f t="shared" si="5"/>
        <v>7</v>
      </c>
    </row>
    <row r="96" spans="1:12" ht="39" customHeight="1" x14ac:dyDescent="0.25">
      <c r="A96" s="118" t="s">
        <v>492</v>
      </c>
      <c r="B96" s="119">
        <v>433.4</v>
      </c>
      <c r="C96" s="120">
        <v>433.4</v>
      </c>
      <c r="D96" s="121">
        <v>16.899999999999999</v>
      </c>
      <c r="E96" s="122">
        <v>0</v>
      </c>
      <c r="F96" s="122">
        <v>0</v>
      </c>
      <c r="G96" s="123">
        <v>0</v>
      </c>
      <c r="H96" s="120">
        <v>0</v>
      </c>
      <c r="I96" s="121">
        <f t="shared" si="3"/>
        <v>16.899999999999999</v>
      </c>
      <c r="J96" s="124">
        <f t="shared" si="4"/>
        <v>3.8994000922934931E-2</v>
      </c>
      <c r="K96" s="125">
        <v>4.3</v>
      </c>
      <c r="L96" s="125">
        <f t="shared" si="5"/>
        <v>-416.5</v>
      </c>
    </row>
    <row r="97" spans="1:12" s="152" customFormat="1" ht="39" customHeight="1" x14ac:dyDescent="0.25">
      <c r="A97" s="118" t="s">
        <v>493</v>
      </c>
      <c r="B97" s="119">
        <v>0</v>
      </c>
      <c r="C97" s="120">
        <v>0</v>
      </c>
      <c r="D97" s="121">
        <v>0.1</v>
      </c>
      <c r="E97" s="122">
        <v>0</v>
      </c>
      <c r="F97" s="122">
        <v>0</v>
      </c>
      <c r="G97" s="123">
        <v>0</v>
      </c>
      <c r="H97" s="120">
        <v>0</v>
      </c>
      <c r="I97" s="121">
        <f t="shared" si="3"/>
        <v>0.1</v>
      </c>
      <c r="J97" s="124">
        <f t="shared" si="4"/>
        <v>0</v>
      </c>
      <c r="K97" s="125">
        <v>0.1</v>
      </c>
      <c r="L97" s="125">
        <f t="shared" si="5"/>
        <v>0.1</v>
      </c>
    </row>
    <row r="98" spans="1:12" ht="39" customHeight="1" x14ac:dyDescent="0.25">
      <c r="A98" s="118" t="s">
        <v>494</v>
      </c>
      <c r="B98" s="119">
        <v>31</v>
      </c>
      <c r="C98" s="120">
        <v>31</v>
      </c>
      <c r="D98" s="121">
        <v>5.3</v>
      </c>
      <c r="E98" s="122">
        <v>0</v>
      </c>
      <c r="F98" s="122">
        <v>0</v>
      </c>
      <c r="G98" s="123">
        <v>0</v>
      </c>
      <c r="H98" s="120">
        <v>0</v>
      </c>
      <c r="I98" s="121">
        <f t="shared" si="3"/>
        <v>5.3</v>
      </c>
      <c r="J98" s="124">
        <f t="shared" si="4"/>
        <v>0.17096774193548386</v>
      </c>
      <c r="K98" s="125">
        <v>5.6</v>
      </c>
      <c r="L98" s="125">
        <f t="shared" si="5"/>
        <v>-25.7</v>
      </c>
    </row>
    <row r="99" spans="1:12" ht="39" customHeight="1" x14ac:dyDescent="0.25">
      <c r="A99" s="118" t="s">
        <v>495</v>
      </c>
      <c r="B99" s="119">
        <v>3348.6</v>
      </c>
      <c r="C99" s="120">
        <v>3348.6</v>
      </c>
      <c r="D99" s="121">
        <v>732.6</v>
      </c>
      <c r="E99" s="122">
        <v>0</v>
      </c>
      <c r="F99" s="122">
        <v>0</v>
      </c>
      <c r="G99" s="123">
        <v>0</v>
      </c>
      <c r="H99" s="120">
        <v>0</v>
      </c>
      <c r="I99" s="121">
        <f t="shared" ref="I99" si="6">SUM(D99:H99)</f>
        <v>732.6</v>
      </c>
      <c r="J99" s="124">
        <f t="shared" ref="J99:J144" si="7">IF(ISERR((I99/C99)),0,(I99/C99))</f>
        <v>0.21877799677477155</v>
      </c>
      <c r="K99" s="125">
        <v>706.6</v>
      </c>
      <c r="L99" s="125">
        <f t="shared" si="5"/>
        <v>-2616</v>
      </c>
    </row>
    <row r="100" spans="1:12" ht="39" customHeight="1" x14ac:dyDescent="0.25">
      <c r="A100" s="118" t="s">
        <v>496</v>
      </c>
      <c r="B100" s="119">
        <v>15032.1</v>
      </c>
      <c r="C100" s="120">
        <v>15032.1</v>
      </c>
      <c r="D100" s="121">
        <v>29556.1</v>
      </c>
      <c r="E100" s="122">
        <v>0</v>
      </c>
      <c r="F100" s="122">
        <v>0</v>
      </c>
      <c r="G100" s="123">
        <v>0</v>
      </c>
      <c r="H100" s="120">
        <v>0</v>
      </c>
      <c r="I100" s="121">
        <f>SUM(D100:H100)</f>
        <v>29556.1</v>
      </c>
      <c r="J100" s="124">
        <f t="shared" si="7"/>
        <v>1.9661990008049439</v>
      </c>
      <c r="K100" s="125">
        <v>23158.2</v>
      </c>
      <c r="L100" s="125">
        <f t="shared" ref="L100:L147" si="8">I100-C100</f>
        <v>14523.999999999998</v>
      </c>
    </row>
    <row r="101" spans="1:12" ht="39" customHeight="1" x14ac:dyDescent="0.25">
      <c r="A101" s="110" t="s">
        <v>497</v>
      </c>
      <c r="B101" s="111">
        <v>17102.699999999997</v>
      </c>
      <c r="C101" s="112">
        <v>17102.699999999997</v>
      </c>
      <c r="D101" s="113">
        <v>13944.5</v>
      </c>
      <c r="E101" s="114">
        <v>0</v>
      </c>
      <c r="F101" s="114">
        <v>0</v>
      </c>
      <c r="G101" s="115">
        <v>0</v>
      </c>
      <c r="H101" s="112">
        <v>0</v>
      </c>
      <c r="I101" s="113">
        <f t="shared" ref="I101:I150" si="9">SUM(D101:H101)</f>
        <v>13944.5</v>
      </c>
      <c r="J101" s="116">
        <f t="shared" si="7"/>
        <v>0.81533909850491459</v>
      </c>
      <c r="K101" s="117">
        <v>13352</v>
      </c>
      <c r="L101" s="117">
        <f t="shared" si="8"/>
        <v>-3158.1999999999971</v>
      </c>
    </row>
    <row r="102" spans="1:12" ht="39" customHeight="1" x14ac:dyDescent="0.25">
      <c r="A102" s="118" t="s">
        <v>498</v>
      </c>
      <c r="B102" s="119">
        <v>400</v>
      </c>
      <c r="C102" s="120">
        <v>400</v>
      </c>
      <c r="D102" s="121">
        <v>604.1</v>
      </c>
      <c r="E102" s="122">
        <v>0</v>
      </c>
      <c r="F102" s="122">
        <v>0</v>
      </c>
      <c r="G102" s="123">
        <v>0</v>
      </c>
      <c r="H102" s="120">
        <v>0</v>
      </c>
      <c r="I102" s="121">
        <f t="shared" si="9"/>
        <v>604.1</v>
      </c>
      <c r="J102" s="124">
        <f t="shared" si="7"/>
        <v>1.5102500000000001</v>
      </c>
      <c r="K102" s="125">
        <v>473.6</v>
      </c>
      <c r="L102" s="125">
        <f t="shared" si="8"/>
        <v>204.10000000000002</v>
      </c>
    </row>
    <row r="103" spans="1:12" ht="39" customHeight="1" x14ac:dyDescent="0.25">
      <c r="A103" s="118" t="s">
        <v>499</v>
      </c>
      <c r="B103" s="119">
        <v>99</v>
      </c>
      <c r="C103" s="120">
        <v>99</v>
      </c>
      <c r="D103" s="121">
        <v>121.4</v>
      </c>
      <c r="E103" s="122">
        <v>0</v>
      </c>
      <c r="F103" s="122">
        <v>0</v>
      </c>
      <c r="G103" s="123">
        <v>0</v>
      </c>
      <c r="H103" s="120">
        <v>0</v>
      </c>
      <c r="I103" s="121">
        <f t="shared" si="9"/>
        <v>121.4</v>
      </c>
      <c r="J103" s="124">
        <f t="shared" si="7"/>
        <v>1.2262626262626264</v>
      </c>
      <c r="K103" s="125">
        <v>106.2</v>
      </c>
      <c r="L103" s="125">
        <f t="shared" si="8"/>
        <v>22.400000000000006</v>
      </c>
    </row>
    <row r="104" spans="1:12" ht="39" customHeight="1" x14ac:dyDescent="0.25">
      <c r="A104" s="118" t="s">
        <v>500</v>
      </c>
      <c r="B104" s="119">
        <v>16</v>
      </c>
      <c r="C104" s="120">
        <v>16</v>
      </c>
      <c r="D104" s="121">
        <v>34.200000000000003</v>
      </c>
      <c r="E104" s="122">
        <v>0</v>
      </c>
      <c r="F104" s="122">
        <v>0</v>
      </c>
      <c r="G104" s="123">
        <v>0</v>
      </c>
      <c r="H104" s="120">
        <v>0</v>
      </c>
      <c r="I104" s="121">
        <f t="shared" si="9"/>
        <v>34.200000000000003</v>
      </c>
      <c r="J104" s="124">
        <f t="shared" si="7"/>
        <v>2.1375000000000002</v>
      </c>
      <c r="K104" s="125">
        <v>25.5</v>
      </c>
      <c r="L104" s="125">
        <f t="shared" si="8"/>
        <v>18.200000000000003</v>
      </c>
    </row>
    <row r="105" spans="1:12" ht="39" customHeight="1" x14ac:dyDescent="0.25">
      <c r="A105" s="118" t="s">
        <v>501</v>
      </c>
      <c r="B105" s="119">
        <v>694</v>
      </c>
      <c r="C105" s="120">
        <v>694</v>
      </c>
      <c r="D105" s="121">
        <v>780.7</v>
      </c>
      <c r="E105" s="122">
        <v>0</v>
      </c>
      <c r="F105" s="122">
        <v>0</v>
      </c>
      <c r="G105" s="123">
        <v>0</v>
      </c>
      <c r="H105" s="120">
        <v>0</v>
      </c>
      <c r="I105" s="121">
        <f t="shared" si="9"/>
        <v>780.7</v>
      </c>
      <c r="J105" s="124">
        <f t="shared" si="7"/>
        <v>1.1249279538904899</v>
      </c>
      <c r="K105" s="125">
        <v>540.1</v>
      </c>
      <c r="L105" s="125">
        <f t="shared" si="8"/>
        <v>86.700000000000045</v>
      </c>
    </row>
    <row r="106" spans="1:12" ht="39" customHeight="1" x14ac:dyDescent="0.25">
      <c r="A106" s="118" t="s">
        <v>502</v>
      </c>
      <c r="B106" s="119">
        <v>66</v>
      </c>
      <c r="C106" s="120">
        <v>66</v>
      </c>
      <c r="D106" s="121">
        <v>28.400000000000002</v>
      </c>
      <c r="E106" s="122">
        <v>0</v>
      </c>
      <c r="F106" s="122">
        <v>0</v>
      </c>
      <c r="G106" s="123">
        <v>0</v>
      </c>
      <c r="H106" s="120">
        <v>0</v>
      </c>
      <c r="I106" s="121">
        <f t="shared" si="9"/>
        <v>28.400000000000002</v>
      </c>
      <c r="J106" s="124">
        <f t="shared" si="7"/>
        <v>0.43030303030303035</v>
      </c>
      <c r="K106" s="125">
        <v>24.5</v>
      </c>
      <c r="L106" s="125">
        <f t="shared" si="8"/>
        <v>-37.599999999999994</v>
      </c>
    </row>
    <row r="107" spans="1:12" ht="39" customHeight="1" x14ac:dyDescent="0.25">
      <c r="A107" s="118" t="s">
        <v>503</v>
      </c>
      <c r="B107" s="119">
        <v>420</v>
      </c>
      <c r="C107" s="120">
        <v>420</v>
      </c>
      <c r="D107" s="121">
        <v>632.79999999999995</v>
      </c>
      <c r="E107" s="122">
        <v>0</v>
      </c>
      <c r="F107" s="122">
        <v>0</v>
      </c>
      <c r="G107" s="123">
        <v>0</v>
      </c>
      <c r="H107" s="120">
        <v>0</v>
      </c>
      <c r="I107" s="121">
        <f t="shared" si="9"/>
        <v>632.79999999999995</v>
      </c>
      <c r="J107" s="124">
        <f t="shared" si="7"/>
        <v>1.5066666666666666</v>
      </c>
      <c r="K107" s="125">
        <v>471.5</v>
      </c>
      <c r="L107" s="125">
        <f t="shared" si="8"/>
        <v>212.79999999999995</v>
      </c>
    </row>
    <row r="108" spans="1:12" ht="39" customHeight="1" x14ac:dyDescent="0.25">
      <c r="A108" s="118" t="s">
        <v>504</v>
      </c>
      <c r="B108" s="119">
        <v>6</v>
      </c>
      <c r="C108" s="120">
        <v>6</v>
      </c>
      <c r="D108" s="121">
        <v>15.4</v>
      </c>
      <c r="E108" s="122">
        <v>0</v>
      </c>
      <c r="F108" s="122">
        <v>0</v>
      </c>
      <c r="G108" s="123">
        <v>0</v>
      </c>
      <c r="H108" s="120">
        <v>0</v>
      </c>
      <c r="I108" s="121">
        <f t="shared" si="9"/>
        <v>15.4</v>
      </c>
      <c r="J108" s="124">
        <f t="shared" si="7"/>
        <v>2.5666666666666669</v>
      </c>
      <c r="K108" s="125">
        <v>23.8</v>
      </c>
      <c r="L108" s="125">
        <f t="shared" si="8"/>
        <v>9.4</v>
      </c>
    </row>
    <row r="109" spans="1:12" ht="39" customHeight="1" x14ac:dyDescent="0.25">
      <c r="A109" s="118" t="s">
        <v>505</v>
      </c>
      <c r="B109" s="119">
        <v>36</v>
      </c>
      <c r="C109" s="120">
        <v>36</v>
      </c>
      <c r="D109" s="121">
        <v>70</v>
      </c>
      <c r="E109" s="122">
        <v>0</v>
      </c>
      <c r="F109" s="122">
        <v>0</v>
      </c>
      <c r="G109" s="123">
        <v>0</v>
      </c>
      <c r="H109" s="120">
        <v>0</v>
      </c>
      <c r="I109" s="121">
        <f t="shared" si="9"/>
        <v>70</v>
      </c>
      <c r="J109" s="124">
        <f t="shared" si="7"/>
        <v>1.9444444444444444</v>
      </c>
      <c r="K109" s="125">
        <v>56.2</v>
      </c>
      <c r="L109" s="125">
        <f t="shared" si="8"/>
        <v>34</v>
      </c>
    </row>
    <row r="110" spans="1:12" ht="39" customHeight="1" x14ac:dyDescent="0.25">
      <c r="A110" s="118" t="s">
        <v>506</v>
      </c>
      <c r="B110" s="119">
        <v>53</v>
      </c>
      <c r="C110" s="120">
        <v>53</v>
      </c>
      <c r="D110" s="121">
        <v>109.2</v>
      </c>
      <c r="E110" s="122">
        <v>0</v>
      </c>
      <c r="F110" s="122">
        <v>0</v>
      </c>
      <c r="G110" s="123">
        <v>0</v>
      </c>
      <c r="H110" s="120">
        <v>0</v>
      </c>
      <c r="I110" s="121">
        <f t="shared" si="9"/>
        <v>109.2</v>
      </c>
      <c r="J110" s="124">
        <f t="shared" si="7"/>
        <v>2.060377358490566</v>
      </c>
      <c r="K110" s="125">
        <v>64.400000000000006</v>
      </c>
      <c r="L110" s="125">
        <f t="shared" si="8"/>
        <v>56.2</v>
      </c>
    </row>
    <row r="111" spans="1:12" ht="39" customHeight="1" x14ac:dyDescent="0.25">
      <c r="A111" s="118" t="s">
        <v>507</v>
      </c>
      <c r="B111" s="119">
        <v>1</v>
      </c>
      <c r="C111" s="120">
        <v>1</v>
      </c>
      <c r="D111" s="121">
        <v>0.2</v>
      </c>
      <c r="E111" s="122">
        <v>0</v>
      </c>
      <c r="F111" s="122">
        <v>0</v>
      </c>
      <c r="G111" s="123">
        <v>0</v>
      </c>
      <c r="H111" s="120">
        <v>0</v>
      </c>
      <c r="I111" s="121">
        <f t="shared" si="9"/>
        <v>0.2</v>
      </c>
      <c r="J111" s="124">
        <f t="shared" si="7"/>
        <v>0.2</v>
      </c>
      <c r="K111" s="125">
        <v>0.2</v>
      </c>
      <c r="L111" s="125">
        <f t="shared" si="8"/>
        <v>-0.8</v>
      </c>
    </row>
    <row r="112" spans="1:12" ht="39" customHeight="1" x14ac:dyDescent="0.25">
      <c r="A112" s="118" t="s">
        <v>508</v>
      </c>
      <c r="B112" s="119">
        <v>2293.4</v>
      </c>
      <c r="C112" s="120">
        <v>2293.4</v>
      </c>
      <c r="D112" s="121">
        <v>2.8</v>
      </c>
      <c r="E112" s="122">
        <v>0</v>
      </c>
      <c r="F112" s="122">
        <v>0</v>
      </c>
      <c r="G112" s="123">
        <v>0</v>
      </c>
      <c r="H112" s="120">
        <v>0</v>
      </c>
      <c r="I112" s="121">
        <f t="shared" si="9"/>
        <v>2.8</v>
      </c>
      <c r="J112" s="124">
        <f t="shared" si="7"/>
        <v>1.2208947414319351E-3</v>
      </c>
      <c r="K112" s="125">
        <v>0</v>
      </c>
      <c r="L112" s="125">
        <f t="shared" si="8"/>
        <v>-2290.6</v>
      </c>
    </row>
    <row r="113" spans="1:12" ht="39" customHeight="1" x14ac:dyDescent="0.25">
      <c r="A113" s="118" t="s">
        <v>509</v>
      </c>
      <c r="B113" s="119">
        <v>1716</v>
      </c>
      <c r="C113" s="120">
        <v>1716</v>
      </c>
      <c r="D113" s="121">
        <v>2199.9</v>
      </c>
      <c r="E113" s="122">
        <v>0</v>
      </c>
      <c r="F113" s="122">
        <v>0</v>
      </c>
      <c r="G113" s="123">
        <v>0</v>
      </c>
      <c r="H113" s="120">
        <v>0</v>
      </c>
      <c r="I113" s="121">
        <f t="shared" si="9"/>
        <v>2199.9</v>
      </c>
      <c r="J113" s="124">
        <f t="shared" si="7"/>
        <v>1.281993006993007</v>
      </c>
      <c r="K113" s="125">
        <v>1533.5</v>
      </c>
      <c r="L113" s="125">
        <f t="shared" si="8"/>
        <v>483.90000000000009</v>
      </c>
    </row>
    <row r="114" spans="1:12" ht="39" customHeight="1" x14ac:dyDescent="0.25">
      <c r="A114" s="118" t="s">
        <v>510</v>
      </c>
      <c r="B114" s="119">
        <v>1580</v>
      </c>
      <c r="C114" s="120">
        <v>1580</v>
      </c>
      <c r="D114" s="121">
        <v>1442</v>
      </c>
      <c r="E114" s="122">
        <v>0</v>
      </c>
      <c r="F114" s="122">
        <v>0</v>
      </c>
      <c r="G114" s="123">
        <v>0</v>
      </c>
      <c r="H114" s="120">
        <v>0</v>
      </c>
      <c r="I114" s="121">
        <f t="shared" si="9"/>
        <v>1442</v>
      </c>
      <c r="J114" s="124">
        <f t="shared" si="7"/>
        <v>0.91265822784810124</v>
      </c>
      <c r="K114" s="125">
        <v>1488.3</v>
      </c>
      <c r="L114" s="125">
        <f t="shared" si="8"/>
        <v>-138</v>
      </c>
    </row>
    <row r="115" spans="1:12" ht="39" customHeight="1" x14ac:dyDescent="0.25">
      <c r="A115" s="118" t="s">
        <v>511</v>
      </c>
      <c r="B115" s="119">
        <v>44</v>
      </c>
      <c r="C115" s="120">
        <v>44</v>
      </c>
      <c r="D115" s="121">
        <v>83.4</v>
      </c>
      <c r="E115" s="122">
        <v>0</v>
      </c>
      <c r="F115" s="122">
        <v>0</v>
      </c>
      <c r="G115" s="123">
        <v>0</v>
      </c>
      <c r="H115" s="120">
        <v>0</v>
      </c>
      <c r="I115" s="121">
        <f t="shared" si="9"/>
        <v>83.4</v>
      </c>
      <c r="J115" s="124">
        <f t="shared" si="7"/>
        <v>1.8954545454545455</v>
      </c>
      <c r="K115" s="125">
        <v>18.399999999999999</v>
      </c>
      <c r="L115" s="125">
        <f t="shared" si="8"/>
        <v>39.400000000000006</v>
      </c>
    </row>
    <row r="116" spans="1:12" ht="39" customHeight="1" x14ac:dyDescent="0.25">
      <c r="A116" s="118" t="s">
        <v>512</v>
      </c>
      <c r="B116" s="119">
        <v>0.4</v>
      </c>
      <c r="C116" s="120">
        <v>0.4</v>
      </c>
      <c r="D116" s="121">
        <v>0.7</v>
      </c>
      <c r="E116" s="122">
        <v>0</v>
      </c>
      <c r="F116" s="122">
        <v>0</v>
      </c>
      <c r="G116" s="123">
        <v>0</v>
      </c>
      <c r="H116" s="120">
        <v>0</v>
      </c>
      <c r="I116" s="121">
        <f t="shared" si="9"/>
        <v>0.7</v>
      </c>
      <c r="J116" s="124">
        <f t="shared" si="7"/>
        <v>1.7499999999999998</v>
      </c>
      <c r="K116" s="125">
        <v>0.7</v>
      </c>
      <c r="L116" s="125">
        <f t="shared" si="8"/>
        <v>0.29999999999999993</v>
      </c>
    </row>
    <row r="117" spans="1:12" ht="39" customHeight="1" thickBot="1" x14ac:dyDescent="0.3">
      <c r="A117" s="153" t="s">
        <v>513</v>
      </c>
      <c r="B117" s="154">
        <v>125.9</v>
      </c>
      <c r="C117" s="155">
        <v>125.9</v>
      </c>
      <c r="D117" s="156">
        <v>122.2</v>
      </c>
      <c r="E117" s="157">
        <v>0</v>
      </c>
      <c r="F117" s="157">
        <v>0</v>
      </c>
      <c r="G117" s="158">
        <v>0</v>
      </c>
      <c r="H117" s="155">
        <v>0</v>
      </c>
      <c r="I117" s="156">
        <f t="shared" si="9"/>
        <v>122.2</v>
      </c>
      <c r="J117" s="159">
        <f t="shared" si="7"/>
        <v>0.97061159650516282</v>
      </c>
      <c r="K117" s="128">
        <v>76.2</v>
      </c>
      <c r="L117" s="128">
        <f t="shared" si="8"/>
        <v>-3.7000000000000028</v>
      </c>
    </row>
    <row r="118" spans="1:12" ht="39" customHeight="1" thickTop="1" x14ac:dyDescent="0.25">
      <c r="A118" s="118" t="s">
        <v>514</v>
      </c>
      <c r="B118" s="119">
        <v>7000</v>
      </c>
      <c r="C118" s="120">
        <v>7000</v>
      </c>
      <c r="D118" s="121">
        <v>6941.7</v>
      </c>
      <c r="E118" s="122">
        <v>0</v>
      </c>
      <c r="F118" s="122">
        <v>0</v>
      </c>
      <c r="G118" s="123">
        <v>0</v>
      </c>
      <c r="H118" s="120">
        <v>0</v>
      </c>
      <c r="I118" s="121">
        <f t="shared" si="9"/>
        <v>6941.7</v>
      </c>
      <c r="J118" s="124">
        <f t="shared" si="7"/>
        <v>0.99167142857142854</v>
      </c>
      <c r="K118" s="125">
        <v>6895.7</v>
      </c>
      <c r="L118" s="125">
        <f t="shared" si="8"/>
        <v>-58.300000000000182</v>
      </c>
    </row>
    <row r="119" spans="1:12" ht="39" customHeight="1" x14ac:dyDescent="0.25">
      <c r="A119" s="118" t="s">
        <v>515</v>
      </c>
      <c r="B119" s="119">
        <v>2000</v>
      </c>
      <c r="C119" s="120">
        <v>2000</v>
      </c>
      <c r="D119" s="121">
        <v>540.70000000000005</v>
      </c>
      <c r="E119" s="122">
        <v>0</v>
      </c>
      <c r="F119" s="122">
        <v>0</v>
      </c>
      <c r="G119" s="123">
        <v>0</v>
      </c>
      <c r="H119" s="120">
        <v>0</v>
      </c>
      <c r="I119" s="121">
        <f t="shared" si="9"/>
        <v>540.70000000000005</v>
      </c>
      <c r="J119" s="124">
        <f t="shared" si="7"/>
        <v>0.27035000000000003</v>
      </c>
      <c r="K119" s="125">
        <v>1331.5</v>
      </c>
      <c r="L119" s="125">
        <f t="shared" si="8"/>
        <v>-1459.3</v>
      </c>
    </row>
    <row r="120" spans="1:12" ht="39" customHeight="1" x14ac:dyDescent="0.25">
      <c r="A120" s="118" t="s">
        <v>516</v>
      </c>
      <c r="B120" s="119">
        <v>120</v>
      </c>
      <c r="C120" s="120">
        <v>120</v>
      </c>
      <c r="D120" s="121">
        <v>138.5</v>
      </c>
      <c r="E120" s="122">
        <v>0</v>
      </c>
      <c r="F120" s="122">
        <v>0</v>
      </c>
      <c r="G120" s="123">
        <v>0</v>
      </c>
      <c r="H120" s="120">
        <v>0</v>
      </c>
      <c r="I120" s="121">
        <f t="shared" si="9"/>
        <v>138.5</v>
      </c>
      <c r="J120" s="124">
        <f t="shared" si="7"/>
        <v>1.1541666666666666</v>
      </c>
      <c r="K120" s="125">
        <v>109.6</v>
      </c>
      <c r="L120" s="125">
        <f t="shared" si="8"/>
        <v>18.5</v>
      </c>
    </row>
    <row r="121" spans="1:12" ht="39" customHeight="1" x14ac:dyDescent="0.25">
      <c r="A121" s="118" t="s">
        <v>517</v>
      </c>
      <c r="B121" s="119">
        <v>402</v>
      </c>
      <c r="C121" s="120">
        <v>402</v>
      </c>
      <c r="D121" s="121">
        <v>33.200000000000003</v>
      </c>
      <c r="E121" s="122">
        <v>0</v>
      </c>
      <c r="F121" s="122">
        <v>0</v>
      </c>
      <c r="G121" s="123">
        <v>0</v>
      </c>
      <c r="H121" s="120">
        <v>0</v>
      </c>
      <c r="I121" s="121">
        <f t="shared" si="9"/>
        <v>33.200000000000003</v>
      </c>
      <c r="J121" s="124">
        <f t="shared" si="7"/>
        <v>8.2587064676616917E-2</v>
      </c>
      <c r="K121" s="125">
        <v>93.4</v>
      </c>
      <c r="L121" s="125">
        <f t="shared" si="8"/>
        <v>-368.8</v>
      </c>
    </row>
    <row r="122" spans="1:12" ht="39" customHeight="1" x14ac:dyDescent="0.25">
      <c r="A122" s="118" t="s">
        <v>518</v>
      </c>
      <c r="B122" s="119">
        <v>30</v>
      </c>
      <c r="C122" s="120">
        <v>30</v>
      </c>
      <c r="D122" s="121">
        <v>43</v>
      </c>
      <c r="E122" s="122">
        <v>0</v>
      </c>
      <c r="F122" s="122">
        <v>0</v>
      </c>
      <c r="G122" s="123">
        <v>0</v>
      </c>
      <c r="H122" s="120">
        <v>0</v>
      </c>
      <c r="I122" s="121">
        <f t="shared" si="9"/>
        <v>43</v>
      </c>
      <c r="J122" s="124">
        <f t="shared" si="7"/>
        <v>1.4333333333333333</v>
      </c>
      <c r="K122" s="125">
        <v>18.7</v>
      </c>
      <c r="L122" s="125">
        <f t="shared" si="8"/>
        <v>13</v>
      </c>
    </row>
    <row r="123" spans="1:12" ht="39" customHeight="1" x14ac:dyDescent="0.25">
      <c r="A123" s="110" t="s">
        <v>519</v>
      </c>
      <c r="B123" s="111">
        <v>17297.2</v>
      </c>
      <c r="C123" s="112">
        <v>17747.2</v>
      </c>
      <c r="D123" s="113">
        <v>25324.300000000003</v>
      </c>
      <c r="E123" s="114">
        <v>0</v>
      </c>
      <c r="F123" s="114">
        <v>0</v>
      </c>
      <c r="G123" s="115">
        <v>0</v>
      </c>
      <c r="H123" s="112">
        <v>3096.7</v>
      </c>
      <c r="I123" s="113">
        <f t="shared" si="9"/>
        <v>28421.000000000004</v>
      </c>
      <c r="J123" s="116">
        <f t="shared" si="7"/>
        <v>1.6014357194374325</v>
      </c>
      <c r="K123" s="117">
        <v>16070.399999999998</v>
      </c>
      <c r="L123" s="117">
        <f t="shared" si="8"/>
        <v>10673.800000000003</v>
      </c>
    </row>
    <row r="124" spans="1:12" ht="39" customHeight="1" x14ac:dyDescent="0.25">
      <c r="A124" s="136" t="s">
        <v>520</v>
      </c>
      <c r="B124" s="137">
        <v>5670</v>
      </c>
      <c r="C124" s="138">
        <v>5670</v>
      </c>
      <c r="D124" s="139">
        <v>12291.2</v>
      </c>
      <c r="E124" s="140">
        <v>0</v>
      </c>
      <c r="F124" s="140">
        <v>0</v>
      </c>
      <c r="G124" s="141">
        <v>0</v>
      </c>
      <c r="H124" s="138">
        <v>0</v>
      </c>
      <c r="I124" s="139">
        <f t="shared" si="9"/>
        <v>12291.2</v>
      </c>
      <c r="J124" s="142">
        <f t="shared" si="7"/>
        <v>2.1677601410934746</v>
      </c>
      <c r="K124" s="143">
        <v>5750</v>
      </c>
      <c r="L124" s="143">
        <f t="shared" si="8"/>
        <v>6621.2000000000007</v>
      </c>
    </row>
    <row r="125" spans="1:12" ht="39" customHeight="1" x14ac:dyDescent="0.25">
      <c r="A125" s="136" t="s">
        <v>521</v>
      </c>
      <c r="B125" s="137">
        <v>1.5</v>
      </c>
      <c r="C125" s="138">
        <v>1.5</v>
      </c>
      <c r="D125" s="139">
        <v>1.5</v>
      </c>
      <c r="E125" s="140">
        <v>0</v>
      </c>
      <c r="F125" s="140">
        <v>0</v>
      </c>
      <c r="G125" s="141">
        <v>0</v>
      </c>
      <c r="H125" s="138">
        <v>0</v>
      </c>
      <c r="I125" s="139">
        <f t="shared" si="9"/>
        <v>1.5</v>
      </c>
      <c r="J125" s="142">
        <f t="shared" si="7"/>
        <v>1</v>
      </c>
      <c r="K125" s="143">
        <v>1.3</v>
      </c>
      <c r="L125" s="143">
        <f t="shared" si="8"/>
        <v>0</v>
      </c>
    </row>
    <row r="126" spans="1:12" ht="39" customHeight="1" x14ac:dyDescent="0.25">
      <c r="A126" s="118" t="s">
        <v>522</v>
      </c>
      <c r="B126" s="119">
        <v>181</v>
      </c>
      <c r="C126" s="120">
        <v>181</v>
      </c>
      <c r="D126" s="121">
        <v>230.1</v>
      </c>
      <c r="E126" s="122">
        <v>0</v>
      </c>
      <c r="F126" s="122">
        <v>0</v>
      </c>
      <c r="G126" s="123">
        <v>0</v>
      </c>
      <c r="H126" s="120">
        <v>0</v>
      </c>
      <c r="I126" s="121">
        <f t="shared" si="9"/>
        <v>230.1</v>
      </c>
      <c r="J126" s="124">
        <f t="shared" si="7"/>
        <v>1.2712707182320442</v>
      </c>
      <c r="K126" s="125">
        <v>203.7</v>
      </c>
      <c r="L126" s="125">
        <f t="shared" si="8"/>
        <v>49.099999999999994</v>
      </c>
    </row>
    <row r="127" spans="1:12" ht="39" customHeight="1" x14ac:dyDescent="0.25">
      <c r="A127" s="118" t="s">
        <v>523</v>
      </c>
      <c r="B127" s="119">
        <v>570.4</v>
      </c>
      <c r="C127" s="120">
        <v>570.4</v>
      </c>
      <c r="D127" s="121">
        <v>367.6</v>
      </c>
      <c r="E127" s="122">
        <v>0</v>
      </c>
      <c r="F127" s="122">
        <v>0</v>
      </c>
      <c r="G127" s="123">
        <v>0</v>
      </c>
      <c r="H127" s="120">
        <v>6.6</v>
      </c>
      <c r="I127" s="121">
        <f t="shared" si="9"/>
        <v>374.20000000000005</v>
      </c>
      <c r="J127" s="124">
        <f t="shared" si="7"/>
        <v>0.65603085553997209</v>
      </c>
      <c r="K127" s="125">
        <v>305.39999999999998</v>
      </c>
      <c r="L127" s="125">
        <f t="shared" si="8"/>
        <v>-196.19999999999993</v>
      </c>
    </row>
    <row r="128" spans="1:12" ht="39" customHeight="1" x14ac:dyDescent="0.25">
      <c r="A128" s="118" t="s">
        <v>524</v>
      </c>
      <c r="B128" s="119">
        <v>2750</v>
      </c>
      <c r="C128" s="120">
        <v>2750</v>
      </c>
      <c r="D128" s="121">
        <v>53.4</v>
      </c>
      <c r="E128" s="122">
        <v>0</v>
      </c>
      <c r="F128" s="122">
        <v>0</v>
      </c>
      <c r="G128" s="123">
        <v>0</v>
      </c>
      <c r="H128" s="120">
        <v>2642</v>
      </c>
      <c r="I128" s="121">
        <f t="shared" si="9"/>
        <v>2695.4</v>
      </c>
      <c r="J128" s="124">
        <f t="shared" si="7"/>
        <v>0.98014545454545454</v>
      </c>
      <c r="K128" s="125">
        <v>2228.3000000000002</v>
      </c>
      <c r="L128" s="125">
        <f t="shared" si="8"/>
        <v>-54.599999999999909</v>
      </c>
    </row>
    <row r="129" spans="1:130" ht="39" customHeight="1" x14ac:dyDescent="0.25">
      <c r="A129" s="118" t="s">
        <v>525</v>
      </c>
      <c r="B129" s="119">
        <v>2683.3</v>
      </c>
      <c r="C129" s="120">
        <v>2683.3</v>
      </c>
      <c r="D129" s="121">
        <v>5022.8</v>
      </c>
      <c r="E129" s="122">
        <v>0</v>
      </c>
      <c r="F129" s="122">
        <v>0</v>
      </c>
      <c r="G129" s="123">
        <v>0</v>
      </c>
      <c r="H129" s="120">
        <v>0</v>
      </c>
      <c r="I129" s="121">
        <f t="shared" si="9"/>
        <v>5022.8</v>
      </c>
      <c r="J129" s="124">
        <f t="shared" si="7"/>
        <v>1.8718741847724816</v>
      </c>
      <c r="K129" s="125">
        <v>3174.8999999999996</v>
      </c>
      <c r="L129" s="125">
        <f t="shared" si="8"/>
        <v>2339.5</v>
      </c>
    </row>
    <row r="130" spans="1:130" ht="39" customHeight="1" x14ac:dyDescent="0.25">
      <c r="A130" s="118" t="s">
        <v>526</v>
      </c>
      <c r="B130" s="119">
        <v>4607</v>
      </c>
      <c r="C130" s="120">
        <v>4607</v>
      </c>
      <c r="D130" s="121">
        <v>6736.2</v>
      </c>
      <c r="E130" s="122">
        <v>0</v>
      </c>
      <c r="F130" s="122">
        <v>0</v>
      </c>
      <c r="G130" s="123">
        <v>0</v>
      </c>
      <c r="H130" s="120">
        <v>0</v>
      </c>
      <c r="I130" s="121">
        <f t="shared" si="9"/>
        <v>6736.2</v>
      </c>
      <c r="J130" s="124">
        <f t="shared" si="7"/>
        <v>1.4621662687215107</v>
      </c>
      <c r="K130" s="125">
        <v>3773.3</v>
      </c>
      <c r="L130" s="125">
        <f t="shared" si="8"/>
        <v>2129.1999999999998</v>
      </c>
    </row>
    <row r="131" spans="1:130" ht="39" customHeight="1" x14ac:dyDescent="0.25">
      <c r="A131" s="118" t="s">
        <v>527</v>
      </c>
      <c r="B131" s="119">
        <v>20</v>
      </c>
      <c r="C131" s="120">
        <v>20</v>
      </c>
      <c r="D131" s="121">
        <v>43</v>
      </c>
      <c r="E131" s="122">
        <v>0</v>
      </c>
      <c r="F131" s="122">
        <v>0</v>
      </c>
      <c r="G131" s="123">
        <v>0</v>
      </c>
      <c r="H131" s="120">
        <v>0</v>
      </c>
      <c r="I131" s="121">
        <f t="shared" si="9"/>
        <v>43</v>
      </c>
      <c r="J131" s="124">
        <f t="shared" si="7"/>
        <v>2.15</v>
      </c>
      <c r="K131" s="125">
        <v>15.2</v>
      </c>
      <c r="L131" s="125">
        <f t="shared" si="8"/>
        <v>23</v>
      </c>
    </row>
    <row r="132" spans="1:130" ht="39" customHeight="1" x14ac:dyDescent="0.25">
      <c r="A132" s="118" t="s">
        <v>528</v>
      </c>
      <c r="B132" s="119">
        <v>279</v>
      </c>
      <c r="C132" s="120">
        <v>729</v>
      </c>
      <c r="D132" s="121">
        <v>200</v>
      </c>
      <c r="E132" s="122">
        <v>0</v>
      </c>
      <c r="F132" s="122">
        <v>0</v>
      </c>
      <c r="G132" s="123">
        <v>0</v>
      </c>
      <c r="H132" s="120">
        <v>448.1</v>
      </c>
      <c r="I132" s="121">
        <f t="shared" si="9"/>
        <v>648.1</v>
      </c>
      <c r="J132" s="124">
        <f t="shared" si="7"/>
        <v>0.88902606310013721</v>
      </c>
      <c r="K132" s="125">
        <v>320.39999999999998</v>
      </c>
      <c r="L132" s="125">
        <f t="shared" si="8"/>
        <v>-80.899999999999977</v>
      </c>
    </row>
    <row r="133" spans="1:130" ht="39" customHeight="1" x14ac:dyDescent="0.25">
      <c r="A133" s="118" t="s">
        <v>529</v>
      </c>
      <c r="B133" s="119">
        <v>285</v>
      </c>
      <c r="C133" s="120">
        <v>285</v>
      </c>
      <c r="D133" s="121">
        <v>246.5</v>
      </c>
      <c r="E133" s="122">
        <v>0</v>
      </c>
      <c r="F133" s="122">
        <v>0</v>
      </c>
      <c r="G133" s="123">
        <v>0</v>
      </c>
      <c r="H133" s="120">
        <v>0</v>
      </c>
      <c r="I133" s="121">
        <f t="shared" si="9"/>
        <v>246.5</v>
      </c>
      <c r="J133" s="124">
        <f t="shared" si="7"/>
        <v>0.86491228070175441</v>
      </c>
      <c r="K133" s="125">
        <v>202.6</v>
      </c>
      <c r="L133" s="125">
        <f t="shared" si="8"/>
        <v>-38.5</v>
      </c>
    </row>
    <row r="134" spans="1:130" ht="39" customHeight="1" thickBot="1" x14ac:dyDescent="0.3">
      <c r="A134" s="160" t="s">
        <v>530</v>
      </c>
      <c r="B134" s="161">
        <v>250</v>
      </c>
      <c r="C134" s="162">
        <v>250</v>
      </c>
      <c r="D134" s="163">
        <v>132</v>
      </c>
      <c r="E134" s="164">
        <v>0</v>
      </c>
      <c r="F134" s="164">
        <v>0</v>
      </c>
      <c r="G134" s="165">
        <v>0</v>
      </c>
      <c r="H134" s="162">
        <v>0</v>
      </c>
      <c r="I134" s="163">
        <f t="shared" si="9"/>
        <v>132</v>
      </c>
      <c r="J134" s="166">
        <f t="shared" si="7"/>
        <v>0.52800000000000002</v>
      </c>
      <c r="K134" s="167">
        <v>95.3</v>
      </c>
      <c r="L134" s="167">
        <f t="shared" si="8"/>
        <v>-118</v>
      </c>
    </row>
    <row r="135" spans="1:130" ht="39" customHeight="1" thickTop="1" x14ac:dyDescent="0.25">
      <c r="A135" s="102" t="s">
        <v>531</v>
      </c>
      <c r="B135" s="103">
        <v>46014</v>
      </c>
      <c r="C135" s="104">
        <v>46014</v>
      </c>
      <c r="D135" s="105">
        <v>59390</v>
      </c>
      <c r="E135" s="106">
        <v>0</v>
      </c>
      <c r="F135" s="106">
        <v>0</v>
      </c>
      <c r="G135" s="107">
        <v>0</v>
      </c>
      <c r="H135" s="104">
        <v>0</v>
      </c>
      <c r="I135" s="105">
        <f t="shared" si="9"/>
        <v>59390</v>
      </c>
      <c r="J135" s="108">
        <f t="shared" si="7"/>
        <v>1.2906941365671318</v>
      </c>
      <c r="K135" s="109">
        <v>42956.2</v>
      </c>
      <c r="L135" s="109">
        <f t="shared" si="8"/>
        <v>13376</v>
      </c>
    </row>
    <row r="136" spans="1:130" ht="39" customHeight="1" x14ac:dyDescent="0.25">
      <c r="A136" s="110" t="s">
        <v>532</v>
      </c>
      <c r="B136" s="111">
        <v>45407</v>
      </c>
      <c r="C136" s="112">
        <v>45407</v>
      </c>
      <c r="D136" s="113">
        <v>57591.7</v>
      </c>
      <c r="E136" s="114">
        <v>0</v>
      </c>
      <c r="F136" s="114">
        <v>0</v>
      </c>
      <c r="G136" s="115">
        <v>0</v>
      </c>
      <c r="H136" s="112">
        <v>0</v>
      </c>
      <c r="I136" s="113">
        <f t="shared" si="9"/>
        <v>57591.7</v>
      </c>
      <c r="J136" s="116">
        <f t="shared" si="7"/>
        <v>1.26834408791596</v>
      </c>
      <c r="K136" s="117">
        <v>42179.299999999996</v>
      </c>
      <c r="L136" s="117">
        <f t="shared" si="8"/>
        <v>12184.699999999997</v>
      </c>
    </row>
    <row r="137" spans="1:130" ht="39" customHeight="1" x14ac:dyDescent="0.25">
      <c r="A137" s="118" t="s">
        <v>533</v>
      </c>
      <c r="B137" s="119">
        <v>44872</v>
      </c>
      <c r="C137" s="120">
        <v>44872</v>
      </c>
      <c r="D137" s="121">
        <v>57348.6</v>
      </c>
      <c r="E137" s="122">
        <v>0</v>
      </c>
      <c r="F137" s="122">
        <v>0</v>
      </c>
      <c r="G137" s="123">
        <v>0</v>
      </c>
      <c r="H137" s="120">
        <v>0</v>
      </c>
      <c r="I137" s="121">
        <f t="shared" si="9"/>
        <v>57348.6</v>
      </c>
      <c r="J137" s="124">
        <f t="shared" si="7"/>
        <v>1.2780486717775004</v>
      </c>
      <c r="K137" s="125">
        <v>41978.6</v>
      </c>
      <c r="L137" s="125">
        <f t="shared" si="8"/>
        <v>12476.599999999999</v>
      </c>
    </row>
    <row r="138" spans="1:130" s="127" customFormat="1" ht="39" customHeight="1" x14ac:dyDescent="0.25">
      <c r="A138" s="118" t="s">
        <v>534</v>
      </c>
      <c r="B138" s="119">
        <v>535</v>
      </c>
      <c r="C138" s="120">
        <v>535</v>
      </c>
      <c r="D138" s="121">
        <v>243.1</v>
      </c>
      <c r="E138" s="122">
        <v>0</v>
      </c>
      <c r="F138" s="122">
        <v>0</v>
      </c>
      <c r="G138" s="123">
        <v>0</v>
      </c>
      <c r="H138" s="120">
        <v>0</v>
      </c>
      <c r="I138" s="121">
        <f t="shared" si="9"/>
        <v>243.1</v>
      </c>
      <c r="J138" s="124">
        <f t="shared" si="7"/>
        <v>0.45439252336448599</v>
      </c>
      <c r="K138" s="125">
        <v>200.7</v>
      </c>
      <c r="L138" s="125">
        <f t="shared" si="8"/>
        <v>-291.89999999999998</v>
      </c>
    </row>
    <row r="139" spans="1:130" ht="39" customHeight="1" x14ac:dyDescent="0.25">
      <c r="A139" s="110" t="s">
        <v>535</v>
      </c>
      <c r="B139" s="111">
        <v>607</v>
      </c>
      <c r="C139" s="112">
        <v>607</v>
      </c>
      <c r="D139" s="113">
        <v>1798.2999999999997</v>
      </c>
      <c r="E139" s="114">
        <v>0</v>
      </c>
      <c r="F139" s="114">
        <v>0</v>
      </c>
      <c r="G139" s="115">
        <v>0</v>
      </c>
      <c r="H139" s="112">
        <v>0</v>
      </c>
      <c r="I139" s="113">
        <f t="shared" si="9"/>
        <v>1798.2999999999997</v>
      </c>
      <c r="J139" s="116">
        <f t="shared" si="7"/>
        <v>2.9626029654036241</v>
      </c>
      <c r="K139" s="117">
        <v>776.9</v>
      </c>
      <c r="L139" s="117">
        <f t="shared" si="8"/>
        <v>1191.2999999999997</v>
      </c>
    </row>
    <row r="140" spans="1:130" ht="39" customHeight="1" x14ac:dyDescent="0.25">
      <c r="A140" s="136" t="s">
        <v>536</v>
      </c>
      <c r="B140" s="137">
        <v>505</v>
      </c>
      <c r="C140" s="138">
        <v>505</v>
      </c>
      <c r="D140" s="139">
        <v>1554.1999999999998</v>
      </c>
      <c r="E140" s="140">
        <v>0</v>
      </c>
      <c r="F140" s="140">
        <v>0</v>
      </c>
      <c r="G140" s="141">
        <v>0</v>
      </c>
      <c r="H140" s="138">
        <v>0</v>
      </c>
      <c r="I140" s="139">
        <f t="shared" si="9"/>
        <v>1554.1999999999998</v>
      </c>
      <c r="J140" s="142">
        <f t="shared" si="7"/>
        <v>3.0776237623762372</v>
      </c>
      <c r="K140" s="143">
        <v>653.79999999999995</v>
      </c>
      <c r="L140" s="143">
        <f t="shared" si="8"/>
        <v>1049.1999999999998</v>
      </c>
    </row>
    <row r="141" spans="1:130" ht="39" customHeight="1" thickBot="1" x14ac:dyDescent="0.3">
      <c r="A141" s="118" t="s">
        <v>537</v>
      </c>
      <c r="B141" s="119">
        <v>102</v>
      </c>
      <c r="C141" s="120">
        <v>102</v>
      </c>
      <c r="D141" s="121">
        <v>244.1</v>
      </c>
      <c r="E141" s="122">
        <v>0</v>
      </c>
      <c r="F141" s="122">
        <v>0</v>
      </c>
      <c r="G141" s="123">
        <v>0</v>
      </c>
      <c r="H141" s="120">
        <v>0</v>
      </c>
      <c r="I141" s="121">
        <f t="shared" si="9"/>
        <v>244.1</v>
      </c>
      <c r="J141" s="124">
        <f t="shared" si="7"/>
        <v>2.3931372549019607</v>
      </c>
      <c r="K141" s="125">
        <v>123.1</v>
      </c>
      <c r="L141" s="125">
        <f t="shared" si="8"/>
        <v>142.1</v>
      </c>
    </row>
    <row r="142" spans="1:130" ht="39" customHeight="1" thickTop="1" x14ac:dyDescent="0.25">
      <c r="A142" s="102" t="s">
        <v>538</v>
      </c>
      <c r="B142" s="103">
        <v>38550</v>
      </c>
      <c r="C142" s="104">
        <v>38550</v>
      </c>
      <c r="D142" s="105">
        <v>2193</v>
      </c>
      <c r="E142" s="106">
        <v>0</v>
      </c>
      <c r="F142" s="106">
        <v>0</v>
      </c>
      <c r="G142" s="107">
        <v>0</v>
      </c>
      <c r="H142" s="104">
        <v>0</v>
      </c>
      <c r="I142" s="105">
        <f t="shared" si="9"/>
        <v>2193</v>
      </c>
      <c r="J142" s="108">
        <f t="shared" si="7"/>
        <v>5.6887159533073932E-2</v>
      </c>
      <c r="K142" s="109">
        <v>17621</v>
      </c>
      <c r="L142" s="109">
        <f t="shared" si="8"/>
        <v>-36357</v>
      </c>
      <c r="M142" s="168"/>
      <c r="N142" s="169"/>
      <c r="O142" s="169"/>
      <c r="P142" s="169"/>
      <c r="Q142" s="169"/>
      <c r="R142" s="169"/>
      <c r="S142" s="170"/>
      <c r="T142" s="170"/>
      <c r="U142" s="170"/>
      <c r="V142" s="170"/>
      <c r="W142" s="170"/>
      <c r="X142" s="170"/>
      <c r="Y142" s="170"/>
      <c r="Z142" s="170"/>
      <c r="AA142" s="171"/>
      <c r="AB142" s="171"/>
      <c r="AC142" s="168"/>
      <c r="AD142" s="169"/>
      <c r="AE142" s="169"/>
      <c r="AF142" s="169"/>
      <c r="AG142" s="169"/>
      <c r="AH142" s="169"/>
      <c r="AI142" s="170"/>
      <c r="AJ142" s="170"/>
      <c r="AK142" s="170"/>
      <c r="AL142" s="170"/>
      <c r="AM142" s="170"/>
      <c r="AN142" s="170"/>
      <c r="AO142" s="170"/>
      <c r="AP142" s="170"/>
      <c r="AQ142" s="171"/>
      <c r="AR142" s="171"/>
      <c r="AS142" s="168"/>
      <c r="AT142" s="169"/>
      <c r="AU142" s="169"/>
      <c r="AV142" s="169"/>
      <c r="AW142" s="169"/>
      <c r="AX142" s="169"/>
      <c r="AY142" s="170"/>
      <c r="AZ142" s="170"/>
      <c r="BA142" s="170"/>
      <c r="BB142" s="170"/>
      <c r="BC142" s="170"/>
      <c r="BD142" s="170"/>
      <c r="BE142" s="170"/>
      <c r="BF142" s="170"/>
      <c r="BG142" s="171"/>
      <c r="BH142" s="171"/>
      <c r="BI142" s="168"/>
      <c r="BJ142" s="169"/>
      <c r="BK142" s="169"/>
      <c r="BL142" s="169"/>
      <c r="BM142" s="169"/>
      <c r="BN142" s="169"/>
      <c r="BO142" s="170"/>
      <c r="BP142" s="170"/>
      <c r="BQ142" s="170"/>
      <c r="BR142" s="170"/>
      <c r="BS142" s="170"/>
      <c r="BT142" s="170"/>
      <c r="BU142" s="170"/>
      <c r="BV142" s="170"/>
      <c r="BW142" s="171"/>
      <c r="BX142" s="171"/>
      <c r="BY142" s="168"/>
      <c r="BZ142" s="169"/>
      <c r="CA142" s="169"/>
      <c r="CB142" s="169"/>
      <c r="CC142" s="169"/>
      <c r="CD142" s="169"/>
      <c r="CE142" s="170"/>
      <c r="CF142" s="170"/>
      <c r="CG142" s="170"/>
      <c r="CH142" s="170"/>
      <c r="CI142" s="170"/>
      <c r="CJ142" s="170"/>
      <c r="CK142" s="170"/>
      <c r="CL142" s="170"/>
      <c r="CM142" s="171"/>
      <c r="CN142" s="171"/>
      <c r="CO142" s="168"/>
      <c r="CP142" s="169"/>
      <c r="CQ142" s="169"/>
      <c r="CR142" s="169"/>
      <c r="CS142" s="169"/>
      <c r="CT142" s="169"/>
      <c r="CU142" s="170"/>
      <c r="CV142" s="170"/>
      <c r="CW142" s="170"/>
      <c r="CX142" s="170"/>
      <c r="CY142" s="170"/>
      <c r="CZ142" s="170"/>
      <c r="DA142" s="170"/>
      <c r="DB142" s="170"/>
      <c r="DC142" s="171"/>
      <c r="DD142" s="171"/>
      <c r="DE142" s="168"/>
      <c r="DF142" s="169"/>
      <c r="DG142" s="169"/>
      <c r="DH142" s="169"/>
      <c r="DI142" s="169"/>
      <c r="DJ142" s="169"/>
      <c r="DK142" s="170"/>
      <c r="DL142" s="170"/>
      <c r="DM142" s="170"/>
      <c r="DN142" s="170"/>
      <c r="DO142" s="170"/>
      <c r="DP142" s="170"/>
      <c r="DQ142" s="170"/>
      <c r="DR142" s="170"/>
      <c r="DS142" s="171"/>
      <c r="DT142" s="171"/>
      <c r="DU142" s="168"/>
      <c r="DV142" s="169"/>
      <c r="DW142" s="169"/>
      <c r="DX142" s="169"/>
      <c r="DY142" s="169"/>
      <c r="DZ142" s="169"/>
    </row>
    <row r="143" spans="1:130" ht="39" customHeight="1" x14ac:dyDescent="0.25">
      <c r="A143" s="110" t="s">
        <v>539</v>
      </c>
      <c r="B143" s="111">
        <v>38550</v>
      </c>
      <c r="C143" s="112">
        <v>38550</v>
      </c>
      <c r="D143" s="113">
        <v>2193</v>
      </c>
      <c r="E143" s="114">
        <v>0</v>
      </c>
      <c r="F143" s="114">
        <v>0</v>
      </c>
      <c r="G143" s="115">
        <v>0</v>
      </c>
      <c r="H143" s="112">
        <v>0</v>
      </c>
      <c r="I143" s="113">
        <f t="shared" si="9"/>
        <v>2193</v>
      </c>
      <c r="J143" s="116">
        <f t="shared" si="7"/>
        <v>5.6887159533073932E-2</v>
      </c>
      <c r="K143" s="117">
        <v>17621</v>
      </c>
      <c r="L143" s="117">
        <f t="shared" si="8"/>
        <v>-36357</v>
      </c>
      <c r="M143" s="172"/>
      <c r="N143" s="173"/>
      <c r="O143" s="173"/>
      <c r="P143" s="173"/>
      <c r="Q143" s="173"/>
      <c r="R143" s="173"/>
      <c r="S143" s="174"/>
      <c r="T143" s="174"/>
      <c r="U143" s="174"/>
      <c r="V143" s="174"/>
      <c r="W143" s="174"/>
      <c r="X143" s="174"/>
      <c r="Y143" s="174"/>
      <c r="Z143" s="174"/>
      <c r="AA143" s="175"/>
      <c r="AB143" s="175"/>
      <c r="AC143" s="172"/>
      <c r="AD143" s="173"/>
      <c r="AE143" s="173"/>
      <c r="AF143" s="173"/>
      <c r="AG143" s="173"/>
      <c r="AH143" s="173"/>
      <c r="AI143" s="174"/>
      <c r="AJ143" s="174"/>
      <c r="AK143" s="174"/>
      <c r="AL143" s="174"/>
      <c r="AM143" s="174"/>
      <c r="AN143" s="174"/>
      <c r="AO143" s="174"/>
      <c r="AP143" s="174"/>
      <c r="AQ143" s="175"/>
      <c r="AR143" s="175"/>
      <c r="AS143" s="172"/>
      <c r="AT143" s="173"/>
      <c r="AU143" s="173"/>
      <c r="AV143" s="173"/>
      <c r="AW143" s="173"/>
      <c r="AX143" s="173"/>
      <c r="AY143" s="174"/>
      <c r="AZ143" s="174"/>
      <c r="BA143" s="174"/>
      <c r="BB143" s="174"/>
      <c r="BC143" s="174"/>
      <c r="BD143" s="174"/>
      <c r="BE143" s="174"/>
      <c r="BF143" s="174"/>
      <c r="BG143" s="175"/>
      <c r="BH143" s="175"/>
      <c r="BI143" s="172"/>
      <c r="BJ143" s="173"/>
      <c r="BK143" s="173"/>
      <c r="BL143" s="173"/>
      <c r="BM143" s="173"/>
      <c r="BN143" s="173"/>
      <c r="BO143" s="174"/>
      <c r="BP143" s="174"/>
      <c r="BQ143" s="174"/>
      <c r="BR143" s="174"/>
      <c r="BS143" s="174"/>
      <c r="BT143" s="174"/>
      <c r="BU143" s="174"/>
      <c r="BV143" s="174"/>
      <c r="BW143" s="175"/>
      <c r="BX143" s="175"/>
      <c r="BY143" s="172"/>
      <c r="BZ143" s="173"/>
      <c r="CA143" s="173"/>
      <c r="CB143" s="173"/>
      <c r="CC143" s="173"/>
      <c r="CD143" s="173"/>
      <c r="CE143" s="174"/>
      <c r="CF143" s="174"/>
      <c r="CG143" s="174"/>
      <c r="CH143" s="174"/>
      <c r="CI143" s="174"/>
      <c r="CJ143" s="174"/>
      <c r="CK143" s="174"/>
      <c r="CL143" s="174"/>
      <c r="CM143" s="175"/>
      <c r="CN143" s="175"/>
      <c r="CO143" s="172"/>
      <c r="CP143" s="173"/>
      <c r="CQ143" s="173"/>
      <c r="CR143" s="173"/>
      <c r="CS143" s="173"/>
      <c r="CT143" s="173"/>
      <c r="CU143" s="174"/>
      <c r="CV143" s="174"/>
      <c r="CW143" s="174"/>
      <c r="CX143" s="174"/>
      <c r="CY143" s="174"/>
      <c r="CZ143" s="174"/>
      <c r="DA143" s="174"/>
      <c r="DB143" s="174"/>
      <c r="DC143" s="175"/>
      <c r="DD143" s="175"/>
      <c r="DE143" s="172"/>
      <c r="DF143" s="173"/>
      <c r="DG143" s="173"/>
      <c r="DH143" s="173"/>
      <c r="DI143" s="173"/>
      <c r="DJ143" s="173"/>
      <c r="DK143" s="174"/>
      <c r="DL143" s="174"/>
      <c r="DM143" s="174"/>
      <c r="DN143" s="174"/>
      <c r="DO143" s="174"/>
      <c r="DP143" s="174"/>
      <c r="DQ143" s="174"/>
      <c r="DR143" s="174"/>
      <c r="DS143" s="175"/>
      <c r="DT143" s="175"/>
      <c r="DU143" s="172"/>
      <c r="DV143" s="173"/>
      <c r="DW143" s="173"/>
      <c r="DX143" s="173"/>
      <c r="DY143" s="173"/>
      <c r="DZ143" s="173"/>
    </row>
    <row r="144" spans="1:130" ht="39" customHeight="1" x14ac:dyDescent="0.25">
      <c r="A144" s="118" t="s">
        <v>540</v>
      </c>
      <c r="B144" s="119">
        <v>24500</v>
      </c>
      <c r="C144" s="120">
        <v>24500</v>
      </c>
      <c r="D144" s="121">
        <v>2193</v>
      </c>
      <c r="E144" s="122">
        <v>0</v>
      </c>
      <c r="F144" s="122">
        <v>0</v>
      </c>
      <c r="G144" s="123">
        <v>0</v>
      </c>
      <c r="H144" s="120">
        <v>0</v>
      </c>
      <c r="I144" s="121">
        <f t="shared" si="9"/>
        <v>2193</v>
      </c>
      <c r="J144" s="124">
        <f t="shared" si="7"/>
        <v>8.9510204081632655E-2</v>
      </c>
      <c r="K144" s="125">
        <v>17621</v>
      </c>
      <c r="L144" s="125">
        <f t="shared" si="8"/>
        <v>-22307</v>
      </c>
      <c r="M144" s="172"/>
      <c r="N144" s="173"/>
      <c r="O144" s="173"/>
      <c r="P144" s="173"/>
      <c r="Q144" s="173"/>
      <c r="R144" s="173"/>
      <c r="S144" s="174"/>
      <c r="T144" s="174"/>
      <c r="U144" s="174"/>
      <c r="V144" s="174"/>
      <c r="W144" s="174"/>
      <c r="X144" s="174"/>
      <c r="Y144" s="174"/>
      <c r="Z144" s="174"/>
      <c r="AA144" s="175"/>
      <c r="AB144" s="175"/>
      <c r="AC144" s="172"/>
      <c r="AD144" s="173"/>
      <c r="AE144" s="173"/>
      <c r="AF144" s="173"/>
      <c r="AG144" s="173"/>
      <c r="AH144" s="173"/>
      <c r="AI144" s="174"/>
      <c r="AJ144" s="174"/>
      <c r="AK144" s="174"/>
      <c r="AL144" s="174"/>
      <c r="AM144" s="174"/>
      <c r="AN144" s="174"/>
      <c r="AO144" s="174"/>
      <c r="AP144" s="174"/>
      <c r="AQ144" s="175"/>
      <c r="AR144" s="175"/>
      <c r="AS144" s="172"/>
      <c r="AT144" s="173"/>
      <c r="AU144" s="173"/>
      <c r="AV144" s="173"/>
      <c r="AW144" s="173"/>
      <c r="AX144" s="173"/>
      <c r="AY144" s="174"/>
      <c r="AZ144" s="174"/>
      <c r="BA144" s="174"/>
      <c r="BB144" s="174"/>
      <c r="BC144" s="174"/>
      <c r="BD144" s="174"/>
      <c r="BE144" s="174"/>
      <c r="BF144" s="174"/>
      <c r="BG144" s="175"/>
      <c r="BH144" s="175"/>
      <c r="BI144" s="172"/>
      <c r="BJ144" s="173"/>
      <c r="BK144" s="173"/>
      <c r="BL144" s="173"/>
      <c r="BM144" s="173"/>
      <c r="BN144" s="173"/>
      <c r="BO144" s="174"/>
      <c r="BP144" s="174"/>
      <c r="BQ144" s="174"/>
      <c r="BR144" s="174"/>
      <c r="BS144" s="174"/>
      <c r="BT144" s="174"/>
      <c r="BU144" s="174"/>
      <c r="BV144" s="174"/>
      <c r="BW144" s="175"/>
      <c r="BX144" s="175"/>
      <c r="BY144" s="172"/>
      <c r="BZ144" s="173"/>
      <c r="CA144" s="173"/>
      <c r="CB144" s="173"/>
      <c r="CC144" s="173"/>
      <c r="CD144" s="173"/>
      <c r="CE144" s="174"/>
      <c r="CF144" s="174"/>
      <c r="CG144" s="174"/>
      <c r="CH144" s="174"/>
      <c r="CI144" s="174"/>
      <c r="CJ144" s="174"/>
      <c r="CK144" s="174"/>
      <c r="CL144" s="174"/>
      <c r="CM144" s="175"/>
      <c r="CN144" s="175"/>
      <c r="CO144" s="172"/>
      <c r="CP144" s="173"/>
      <c r="CQ144" s="173"/>
      <c r="CR144" s="173"/>
      <c r="CS144" s="173"/>
      <c r="CT144" s="173"/>
      <c r="CU144" s="174"/>
      <c r="CV144" s="174"/>
      <c r="CW144" s="174"/>
      <c r="CX144" s="174"/>
      <c r="CY144" s="174"/>
      <c r="CZ144" s="174"/>
      <c r="DA144" s="174"/>
      <c r="DB144" s="174"/>
      <c r="DC144" s="175"/>
      <c r="DD144" s="175"/>
      <c r="DE144" s="172"/>
      <c r="DF144" s="173"/>
      <c r="DG144" s="173"/>
      <c r="DH144" s="173"/>
      <c r="DI144" s="173"/>
      <c r="DJ144" s="173"/>
      <c r="DK144" s="174"/>
      <c r="DL144" s="174"/>
      <c r="DM144" s="174"/>
      <c r="DN144" s="174"/>
      <c r="DO144" s="174"/>
      <c r="DP144" s="174"/>
      <c r="DQ144" s="174"/>
      <c r="DR144" s="174"/>
      <c r="DS144" s="175"/>
      <c r="DT144" s="175"/>
      <c r="DU144" s="172"/>
      <c r="DV144" s="173"/>
      <c r="DW144" s="173"/>
      <c r="DX144" s="173"/>
      <c r="DY144" s="173"/>
      <c r="DZ144" s="173"/>
    </row>
    <row r="145" spans="1:130" ht="39" customHeight="1" x14ac:dyDescent="0.25">
      <c r="A145" s="110" t="s">
        <v>541</v>
      </c>
      <c r="B145" s="111">
        <v>0</v>
      </c>
      <c r="C145" s="112">
        <v>0</v>
      </c>
      <c r="D145" s="113">
        <v>0</v>
      </c>
      <c r="E145" s="114">
        <v>0</v>
      </c>
      <c r="F145" s="114">
        <v>0</v>
      </c>
      <c r="G145" s="115">
        <v>0</v>
      </c>
      <c r="H145" s="112">
        <v>0</v>
      </c>
      <c r="I145" s="113"/>
      <c r="J145" s="116"/>
      <c r="K145" s="117"/>
      <c r="L145" s="117">
        <f t="shared" si="8"/>
        <v>0</v>
      </c>
      <c r="M145" s="172"/>
      <c r="N145" s="173"/>
      <c r="O145" s="173"/>
      <c r="P145" s="173"/>
      <c r="Q145" s="173"/>
      <c r="R145" s="173"/>
      <c r="S145" s="174"/>
      <c r="T145" s="174"/>
      <c r="U145" s="174"/>
      <c r="V145" s="174"/>
      <c r="W145" s="174"/>
      <c r="X145" s="174"/>
      <c r="Y145" s="174"/>
      <c r="Z145" s="174"/>
      <c r="AA145" s="175"/>
      <c r="AB145" s="175"/>
      <c r="AC145" s="172"/>
      <c r="AD145" s="173"/>
      <c r="AE145" s="173"/>
      <c r="AF145" s="173"/>
      <c r="AG145" s="173"/>
      <c r="AH145" s="173"/>
      <c r="AI145" s="174"/>
      <c r="AJ145" s="174"/>
      <c r="AK145" s="174"/>
      <c r="AL145" s="174"/>
      <c r="AM145" s="174"/>
      <c r="AN145" s="174"/>
      <c r="AO145" s="174"/>
      <c r="AP145" s="174"/>
      <c r="AQ145" s="175"/>
      <c r="AR145" s="175"/>
      <c r="AS145" s="172"/>
      <c r="AT145" s="173"/>
      <c r="AU145" s="173"/>
      <c r="AV145" s="173"/>
      <c r="AW145" s="173"/>
      <c r="AX145" s="173"/>
      <c r="AY145" s="174"/>
      <c r="AZ145" s="174"/>
      <c r="BA145" s="174"/>
      <c r="BB145" s="174"/>
      <c r="BC145" s="174"/>
      <c r="BD145" s="174"/>
      <c r="BE145" s="174"/>
      <c r="BF145" s="174"/>
      <c r="BG145" s="175"/>
      <c r="BH145" s="175"/>
      <c r="BI145" s="172"/>
      <c r="BJ145" s="173"/>
      <c r="BK145" s="173"/>
      <c r="BL145" s="173"/>
      <c r="BM145" s="173"/>
      <c r="BN145" s="173"/>
      <c r="BO145" s="174"/>
      <c r="BP145" s="174"/>
      <c r="BQ145" s="174"/>
      <c r="BR145" s="174"/>
      <c r="BS145" s="174"/>
      <c r="BT145" s="174"/>
      <c r="BU145" s="174"/>
      <c r="BV145" s="174"/>
      <c r="BW145" s="175"/>
      <c r="BX145" s="175"/>
      <c r="BY145" s="172"/>
      <c r="BZ145" s="173"/>
      <c r="CA145" s="173"/>
      <c r="CB145" s="173"/>
      <c r="CC145" s="173"/>
      <c r="CD145" s="173"/>
      <c r="CE145" s="174"/>
      <c r="CF145" s="174"/>
      <c r="CG145" s="174"/>
      <c r="CH145" s="174"/>
      <c r="CI145" s="174"/>
      <c r="CJ145" s="174"/>
      <c r="CK145" s="174"/>
      <c r="CL145" s="174"/>
      <c r="CM145" s="175"/>
      <c r="CN145" s="175"/>
      <c r="CO145" s="172"/>
      <c r="CP145" s="173"/>
      <c r="CQ145" s="173"/>
      <c r="CR145" s="173"/>
      <c r="CS145" s="173"/>
      <c r="CT145" s="173"/>
      <c r="CU145" s="174"/>
      <c r="CV145" s="174"/>
      <c r="CW145" s="174"/>
      <c r="CX145" s="174"/>
      <c r="CY145" s="174"/>
      <c r="CZ145" s="174"/>
      <c r="DA145" s="174"/>
      <c r="DB145" s="174"/>
      <c r="DC145" s="175"/>
      <c r="DD145" s="175"/>
      <c r="DE145" s="172"/>
      <c r="DF145" s="173"/>
      <c r="DG145" s="173"/>
      <c r="DH145" s="173"/>
      <c r="DI145" s="173"/>
      <c r="DJ145" s="173"/>
      <c r="DK145" s="174"/>
      <c r="DL145" s="174"/>
      <c r="DM145" s="174"/>
      <c r="DN145" s="174"/>
      <c r="DO145" s="174"/>
      <c r="DP145" s="174"/>
      <c r="DQ145" s="174"/>
      <c r="DR145" s="174"/>
      <c r="DS145" s="175"/>
      <c r="DT145" s="175"/>
      <c r="DU145" s="172"/>
      <c r="DV145" s="173"/>
      <c r="DW145" s="173"/>
      <c r="DX145" s="173"/>
      <c r="DY145" s="173"/>
      <c r="DZ145" s="173"/>
    </row>
    <row r="146" spans="1:130" ht="39" customHeight="1" x14ac:dyDescent="0.25">
      <c r="A146" s="118" t="s">
        <v>542</v>
      </c>
      <c r="B146" s="119">
        <v>0</v>
      </c>
      <c r="C146" s="120">
        <v>0</v>
      </c>
      <c r="D146" s="121">
        <v>0</v>
      </c>
      <c r="E146" s="122">
        <v>0</v>
      </c>
      <c r="F146" s="122">
        <v>0</v>
      </c>
      <c r="G146" s="123">
        <v>0</v>
      </c>
      <c r="H146" s="120">
        <v>0</v>
      </c>
      <c r="I146" s="121"/>
      <c r="J146" s="124"/>
      <c r="K146" s="125"/>
      <c r="L146" s="125">
        <f t="shared" si="8"/>
        <v>0</v>
      </c>
      <c r="M146" s="172"/>
      <c r="N146" s="173"/>
      <c r="O146" s="173"/>
      <c r="P146" s="173"/>
      <c r="Q146" s="173"/>
      <c r="R146" s="173"/>
      <c r="S146" s="174"/>
      <c r="T146" s="174"/>
      <c r="U146" s="174"/>
      <c r="V146" s="174"/>
      <c r="W146" s="174"/>
      <c r="X146" s="174"/>
      <c r="Y146" s="174"/>
      <c r="Z146" s="174"/>
      <c r="AA146" s="175"/>
      <c r="AB146" s="175"/>
      <c r="AC146" s="172"/>
      <c r="AD146" s="173"/>
      <c r="AE146" s="173"/>
      <c r="AF146" s="173"/>
      <c r="AG146" s="173"/>
      <c r="AH146" s="173"/>
      <c r="AI146" s="174"/>
      <c r="AJ146" s="174"/>
      <c r="AK146" s="174"/>
      <c r="AL146" s="174"/>
      <c r="AM146" s="174"/>
      <c r="AN146" s="174"/>
      <c r="AO146" s="174"/>
      <c r="AP146" s="174"/>
      <c r="AQ146" s="175"/>
      <c r="AR146" s="175"/>
      <c r="AS146" s="172"/>
      <c r="AT146" s="173"/>
      <c r="AU146" s="173"/>
      <c r="AV146" s="173"/>
      <c r="AW146" s="173"/>
      <c r="AX146" s="173"/>
      <c r="AY146" s="174"/>
      <c r="AZ146" s="174"/>
      <c r="BA146" s="174"/>
      <c r="BB146" s="174"/>
      <c r="BC146" s="174"/>
      <c r="BD146" s="174"/>
      <c r="BE146" s="174"/>
      <c r="BF146" s="174"/>
      <c r="BG146" s="175"/>
      <c r="BH146" s="175"/>
      <c r="BI146" s="172"/>
      <c r="BJ146" s="173"/>
      <c r="BK146" s="173"/>
      <c r="BL146" s="173"/>
      <c r="BM146" s="173"/>
      <c r="BN146" s="173"/>
      <c r="BO146" s="174"/>
      <c r="BP146" s="174"/>
      <c r="BQ146" s="174"/>
      <c r="BR146" s="174"/>
      <c r="BS146" s="174"/>
      <c r="BT146" s="174"/>
      <c r="BU146" s="174"/>
      <c r="BV146" s="174"/>
      <c r="BW146" s="175"/>
      <c r="BX146" s="175"/>
      <c r="BY146" s="172"/>
      <c r="BZ146" s="173"/>
      <c r="CA146" s="173"/>
      <c r="CB146" s="173"/>
      <c r="CC146" s="173"/>
      <c r="CD146" s="173"/>
      <c r="CE146" s="174"/>
      <c r="CF146" s="174"/>
      <c r="CG146" s="174"/>
      <c r="CH146" s="174"/>
      <c r="CI146" s="174"/>
      <c r="CJ146" s="174"/>
      <c r="CK146" s="174"/>
      <c r="CL146" s="174"/>
      <c r="CM146" s="175"/>
      <c r="CN146" s="175"/>
      <c r="CO146" s="172"/>
      <c r="CP146" s="173"/>
      <c r="CQ146" s="173"/>
      <c r="CR146" s="173"/>
      <c r="CS146" s="173"/>
      <c r="CT146" s="173"/>
      <c r="CU146" s="174"/>
      <c r="CV146" s="174"/>
      <c r="CW146" s="174"/>
      <c r="CX146" s="174"/>
      <c r="CY146" s="174"/>
      <c r="CZ146" s="174"/>
      <c r="DA146" s="174"/>
      <c r="DB146" s="174"/>
      <c r="DC146" s="175"/>
      <c r="DD146" s="175"/>
      <c r="DE146" s="172"/>
      <c r="DF146" s="173"/>
      <c r="DG146" s="173"/>
      <c r="DH146" s="173"/>
      <c r="DI146" s="173"/>
      <c r="DJ146" s="173"/>
      <c r="DK146" s="174"/>
      <c r="DL146" s="174"/>
      <c r="DM146" s="174"/>
      <c r="DN146" s="174"/>
      <c r="DO146" s="174"/>
      <c r="DP146" s="174"/>
      <c r="DQ146" s="174"/>
      <c r="DR146" s="174"/>
      <c r="DS146" s="175"/>
      <c r="DT146" s="175"/>
      <c r="DU146" s="172"/>
      <c r="DV146" s="173"/>
      <c r="DW146" s="173"/>
      <c r="DX146" s="173"/>
      <c r="DY146" s="173"/>
      <c r="DZ146" s="173"/>
    </row>
    <row r="147" spans="1:130" ht="39" customHeight="1" x14ac:dyDescent="0.25">
      <c r="A147" s="118" t="s">
        <v>543</v>
      </c>
      <c r="B147" s="119">
        <v>0</v>
      </c>
      <c r="C147" s="120">
        <v>0</v>
      </c>
      <c r="D147" s="121">
        <v>0</v>
      </c>
      <c r="E147" s="122">
        <v>0</v>
      </c>
      <c r="F147" s="122">
        <v>0</v>
      </c>
      <c r="G147" s="123">
        <v>0</v>
      </c>
      <c r="H147" s="120">
        <v>0</v>
      </c>
      <c r="I147" s="121"/>
      <c r="J147" s="124"/>
      <c r="K147" s="125"/>
      <c r="L147" s="125">
        <f t="shared" si="8"/>
        <v>0</v>
      </c>
    </row>
    <row r="148" spans="1:130" ht="39" customHeight="1" thickBot="1" x14ac:dyDescent="0.3">
      <c r="A148" s="94" t="s">
        <v>544</v>
      </c>
      <c r="B148" s="95">
        <v>911.90000000000009</v>
      </c>
      <c r="C148" s="96">
        <v>6399.7000000000007</v>
      </c>
      <c r="D148" s="97">
        <v>0</v>
      </c>
      <c r="E148" s="98">
        <v>0</v>
      </c>
      <c r="F148" s="98">
        <v>5431.7000000000007</v>
      </c>
      <c r="G148" s="99">
        <v>0</v>
      </c>
      <c r="H148" s="96">
        <v>0</v>
      </c>
      <c r="I148" s="97">
        <f t="shared" si="9"/>
        <v>5431.7000000000007</v>
      </c>
      <c r="J148" s="100">
        <f t="shared" ref="J148:J191" si="10">IF(ISERR((I148/C148)),0,(I148/C148))</f>
        <v>0.848742909823898</v>
      </c>
      <c r="K148" s="101">
        <v>4081.5</v>
      </c>
      <c r="L148" s="101">
        <f t="shared" ref="L148:L188" si="11">I148-C148</f>
        <v>-968</v>
      </c>
      <c r="M148" s="168"/>
      <c r="N148" s="169"/>
      <c r="O148" s="169"/>
      <c r="P148" s="169"/>
      <c r="Q148" s="169"/>
      <c r="R148" s="169"/>
      <c r="S148" s="170"/>
      <c r="T148" s="170"/>
      <c r="U148" s="170"/>
      <c r="V148" s="170"/>
      <c r="W148" s="170"/>
      <c r="X148" s="170"/>
      <c r="Y148" s="170"/>
      <c r="Z148" s="170"/>
      <c r="AA148" s="171"/>
      <c r="AB148" s="171"/>
      <c r="AC148" s="168"/>
      <c r="AD148" s="169"/>
      <c r="AE148" s="169"/>
      <c r="AF148" s="169"/>
      <c r="AG148" s="169"/>
      <c r="AH148" s="169"/>
      <c r="AI148" s="170"/>
      <c r="AJ148" s="170"/>
      <c r="AK148" s="170"/>
      <c r="AL148" s="170"/>
      <c r="AM148" s="170"/>
      <c r="AN148" s="170"/>
      <c r="AO148" s="170"/>
      <c r="AP148" s="170"/>
      <c r="AQ148" s="171"/>
      <c r="AR148" s="171"/>
      <c r="AS148" s="168"/>
      <c r="AT148" s="169"/>
      <c r="AU148" s="169"/>
      <c r="AV148" s="169"/>
      <c r="AW148" s="169"/>
      <c r="AX148" s="169"/>
      <c r="AY148" s="170"/>
      <c r="AZ148" s="170"/>
      <c r="BA148" s="170"/>
      <c r="BB148" s="170"/>
      <c r="BC148" s="170"/>
      <c r="BD148" s="170"/>
      <c r="BE148" s="170"/>
      <c r="BF148" s="170"/>
      <c r="BG148" s="171"/>
      <c r="BH148" s="171"/>
      <c r="BI148" s="168"/>
      <c r="BJ148" s="169"/>
      <c r="BK148" s="169"/>
      <c r="BL148" s="169"/>
      <c r="BM148" s="169"/>
      <c r="BN148" s="169"/>
      <c r="BO148" s="170"/>
      <c r="BP148" s="170"/>
      <c r="BQ148" s="170"/>
      <c r="BR148" s="170"/>
      <c r="BS148" s="170"/>
      <c r="BT148" s="170"/>
      <c r="BU148" s="170"/>
      <c r="BV148" s="170"/>
      <c r="BW148" s="171"/>
      <c r="BX148" s="171"/>
      <c r="BY148" s="168"/>
      <c r="BZ148" s="169"/>
      <c r="CA148" s="169"/>
      <c r="CB148" s="169"/>
      <c r="CC148" s="169"/>
      <c r="CD148" s="169"/>
      <c r="CE148" s="170"/>
      <c r="CF148" s="170"/>
      <c r="CG148" s="170"/>
      <c r="CH148" s="170"/>
      <c r="CI148" s="170"/>
      <c r="CJ148" s="170"/>
      <c r="CK148" s="170"/>
      <c r="CL148" s="170"/>
      <c r="CM148" s="171"/>
      <c r="CN148" s="171"/>
      <c r="CO148" s="168"/>
      <c r="CP148" s="169"/>
      <c r="CQ148" s="169"/>
      <c r="CR148" s="169"/>
      <c r="CS148" s="169"/>
      <c r="CT148" s="169"/>
      <c r="CU148" s="170"/>
      <c r="CV148" s="170"/>
      <c r="CW148" s="170"/>
      <c r="CX148" s="170"/>
      <c r="CY148" s="170"/>
      <c r="CZ148" s="170"/>
      <c r="DA148" s="170"/>
      <c r="DB148" s="170"/>
      <c r="DC148" s="171"/>
      <c r="DD148" s="171"/>
      <c r="DE148" s="168"/>
      <c r="DF148" s="169"/>
      <c r="DG148" s="169"/>
      <c r="DH148" s="169"/>
      <c r="DI148" s="169"/>
      <c r="DJ148" s="169"/>
      <c r="DK148" s="170"/>
      <c r="DL148" s="170"/>
      <c r="DM148" s="170"/>
      <c r="DN148" s="170"/>
      <c r="DO148" s="170"/>
      <c r="DP148" s="170"/>
      <c r="DQ148" s="170"/>
      <c r="DR148" s="170"/>
      <c r="DS148" s="171"/>
      <c r="DT148" s="171"/>
      <c r="DU148" s="168"/>
      <c r="DV148" s="169"/>
      <c r="DW148" s="169"/>
      <c r="DX148" s="169"/>
      <c r="DY148" s="169"/>
      <c r="DZ148" s="169"/>
    </row>
    <row r="149" spans="1:130" ht="39" customHeight="1" thickTop="1" thickBot="1" x14ac:dyDescent="0.3">
      <c r="A149" s="102" t="s">
        <v>545</v>
      </c>
      <c r="B149" s="103">
        <v>432.8</v>
      </c>
      <c r="C149" s="104">
        <v>743.90000000000009</v>
      </c>
      <c r="D149" s="105">
        <v>0</v>
      </c>
      <c r="E149" s="106">
        <v>0</v>
      </c>
      <c r="F149" s="106">
        <v>363.09999999999997</v>
      </c>
      <c r="G149" s="107">
        <v>0</v>
      </c>
      <c r="H149" s="104">
        <v>0</v>
      </c>
      <c r="I149" s="105">
        <f t="shared" si="9"/>
        <v>363.09999999999997</v>
      </c>
      <c r="J149" s="108">
        <f t="shared" si="10"/>
        <v>0.48810323968275293</v>
      </c>
      <c r="K149" s="109">
        <v>348.3</v>
      </c>
      <c r="L149" s="109">
        <f t="shared" si="11"/>
        <v>-380.80000000000013</v>
      </c>
      <c r="M149" s="172"/>
      <c r="N149" s="173"/>
      <c r="O149" s="173"/>
      <c r="P149" s="173"/>
      <c r="Q149" s="173"/>
      <c r="R149" s="173"/>
      <c r="S149" s="174"/>
      <c r="T149" s="174"/>
      <c r="U149" s="174"/>
      <c r="V149" s="174"/>
      <c r="W149" s="174"/>
      <c r="X149" s="174"/>
      <c r="Y149" s="174"/>
      <c r="Z149" s="174"/>
      <c r="AA149" s="175"/>
      <c r="AB149" s="175"/>
      <c r="AC149" s="172"/>
      <c r="AD149" s="173"/>
      <c r="AE149" s="173"/>
      <c r="AF149" s="173"/>
      <c r="AG149" s="173"/>
      <c r="AH149" s="173"/>
      <c r="AI149" s="174"/>
      <c r="AJ149" s="174"/>
      <c r="AK149" s="174"/>
      <c r="AL149" s="174"/>
      <c r="AM149" s="174"/>
      <c r="AN149" s="174"/>
      <c r="AO149" s="174"/>
      <c r="AP149" s="174"/>
      <c r="AQ149" s="175"/>
      <c r="AR149" s="175"/>
      <c r="AS149" s="172"/>
      <c r="AT149" s="173"/>
      <c r="AU149" s="173"/>
      <c r="AV149" s="173"/>
      <c r="AW149" s="173"/>
      <c r="AX149" s="173"/>
      <c r="AY149" s="174"/>
      <c r="AZ149" s="174"/>
      <c r="BA149" s="174"/>
      <c r="BB149" s="174"/>
      <c r="BC149" s="174"/>
      <c r="BD149" s="174"/>
      <c r="BE149" s="174"/>
      <c r="BF149" s="174"/>
      <c r="BG149" s="175"/>
      <c r="BH149" s="175"/>
      <c r="BI149" s="172"/>
      <c r="BJ149" s="173"/>
      <c r="BK149" s="173"/>
      <c r="BL149" s="173"/>
      <c r="BM149" s="173"/>
      <c r="BN149" s="173"/>
      <c r="BO149" s="174"/>
      <c r="BP149" s="174"/>
      <c r="BQ149" s="174"/>
      <c r="BR149" s="174"/>
      <c r="BS149" s="174"/>
      <c r="BT149" s="174"/>
      <c r="BU149" s="174"/>
      <c r="BV149" s="174"/>
      <c r="BW149" s="175"/>
      <c r="BX149" s="175"/>
      <c r="BY149" s="172"/>
      <c r="BZ149" s="173"/>
      <c r="CA149" s="173"/>
      <c r="CB149" s="173"/>
      <c r="CC149" s="173"/>
      <c r="CD149" s="173"/>
      <c r="CE149" s="174"/>
      <c r="CF149" s="174"/>
      <c r="CG149" s="174"/>
      <c r="CH149" s="174"/>
      <c r="CI149" s="174"/>
      <c r="CJ149" s="174"/>
      <c r="CK149" s="174"/>
      <c r="CL149" s="174"/>
      <c r="CM149" s="175"/>
      <c r="CN149" s="175"/>
      <c r="CO149" s="172"/>
      <c r="CP149" s="173"/>
      <c r="CQ149" s="173"/>
      <c r="CR149" s="173"/>
      <c r="CS149" s="173"/>
      <c r="CT149" s="173"/>
      <c r="CU149" s="174"/>
      <c r="CV149" s="174"/>
      <c r="CW149" s="174"/>
      <c r="CX149" s="174"/>
      <c r="CY149" s="174"/>
      <c r="CZ149" s="174"/>
      <c r="DA149" s="174"/>
      <c r="DB149" s="174"/>
      <c r="DC149" s="175"/>
      <c r="DD149" s="175"/>
      <c r="DE149" s="172"/>
      <c r="DF149" s="173"/>
      <c r="DG149" s="173"/>
      <c r="DH149" s="173"/>
      <c r="DI149" s="173"/>
      <c r="DJ149" s="173"/>
      <c r="DK149" s="174"/>
      <c r="DL149" s="174"/>
      <c r="DM149" s="174"/>
      <c r="DN149" s="174"/>
      <c r="DO149" s="174"/>
      <c r="DP149" s="174"/>
      <c r="DQ149" s="174"/>
      <c r="DR149" s="174"/>
      <c r="DS149" s="175"/>
      <c r="DT149" s="175"/>
      <c r="DU149" s="172"/>
      <c r="DV149" s="173"/>
      <c r="DW149" s="173"/>
      <c r="DX149" s="173"/>
      <c r="DY149" s="173"/>
      <c r="DZ149" s="173"/>
    </row>
    <row r="150" spans="1:130" ht="39" customHeight="1" thickTop="1" thickBot="1" x14ac:dyDescent="0.3">
      <c r="A150" s="102" t="s">
        <v>546</v>
      </c>
      <c r="B150" s="103">
        <v>449.9</v>
      </c>
      <c r="C150" s="104">
        <v>2931</v>
      </c>
      <c r="D150" s="105">
        <v>0</v>
      </c>
      <c r="E150" s="106">
        <v>0</v>
      </c>
      <c r="F150" s="106">
        <v>2364.9</v>
      </c>
      <c r="G150" s="107">
        <v>0</v>
      </c>
      <c r="H150" s="104">
        <v>0</v>
      </c>
      <c r="I150" s="105">
        <f t="shared" si="9"/>
        <v>2364.9</v>
      </c>
      <c r="J150" s="108">
        <f t="shared" si="10"/>
        <v>0.80685772773797337</v>
      </c>
      <c r="K150" s="109">
        <v>2205.4</v>
      </c>
      <c r="L150" s="109">
        <f t="shared" si="11"/>
        <v>-566.09999999999991</v>
      </c>
      <c r="M150" s="168"/>
      <c r="N150" s="169"/>
      <c r="O150" s="169"/>
      <c r="P150" s="169"/>
      <c r="Q150" s="169"/>
      <c r="R150" s="169"/>
      <c r="S150" s="170"/>
      <c r="T150" s="170"/>
      <c r="U150" s="170"/>
      <c r="V150" s="170"/>
      <c r="W150" s="170"/>
      <c r="X150" s="170"/>
      <c r="Y150" s="170"/>
      <c r="Z150" s="170"/>
      <c r="AA150" s="171"/>
      <c r="AB150" s="171"/>
      <c r="AC150" s="168"/>
      <c r="AD150" s="169"/>
      <c r="AE150" s="169"/>
      <c r="AF150" s="169"/>
      <c r="AG150" s="169"/>
      <c r="AH150" s="169"/>
      <c r="AI150" s="170"/>
      <c r="AJ150" s="170"/>
      <c r="AK150" s="170"/>
      <c r="AL150" s="170"/>
      <c r="AM150" s="170"/>
      <c r="AN150" s="170"/>
      <c r="AO150" s="170"/>
      <c r="AP150" s="170"/>
      <c r="AQ150" s="171"/>
      <c r="AR150" s="171"/>
      <c r="AS150" s="168"/>
      <c r="AT150" s="169"/>
      <c r="AU150" s="169"/>
      <c r="AV150" s="169"/>
      <c r="AW150" s="169"/>
      <c r="AX150" s="169"/>
      <c r="AY150" s="170"/>
      <c r="AZ150" s="170"/>
      <c r="BA150" s="170"/>
      <c r="BB150" s="170"/>
      <c r="BC150" s="170"/>
      <c r="BD150" s="170"/>
      <c r="BE150" s="170"/>
      <c r="BF150" s="170"/>
      <c r="BG150" s="171"/>
      <c r="BH150" s="171"/>
      <c r="BI150" s="168"/>
      <c r="BJ150" s="169"/>
      <c r="BK150" s="169"/>
      <c r="BL150" s="169"/>
      <c r="BM150" s="169"/>
      <c r="BN150" s="169"/>
      <c r="BO150" s="170"/>
      <c r="BP150" s="170"/>
      <c r="BQ150" s="170"/>
      <c r="BR150" s="170"/>
      <c r="BS150" s="170"/>
      <c r="BT150" s="170"/>
      <c r="BU150" s="170"/>
      <c r="BV150" s="170"/>
      <c r="BW150" s="171"/>
      <c r="BX150" s="171"/>
      <c r="BY150" s="168"/>
      <c r="BZ150" s="169"/>
      <c r="CA150" s="169"/>
      <c r="CB150" s="169"/>
      <c r="CC150" s="169"/>
      <c r="CD150" s="169"/>
      <c r="CE150" s="170"/>
      <c r="CF150" s="170"/>
      <c r="CG150" s="170"/>
      <c r="CH150" s="170"/>
      <c r="CI150" s="170"/>
      <c r="CJ150" s="170"/>
      <c r="CK150" s="170"/>
      <c r="CL150" s="170"/>
      <c r="CM150" s="171"/>
      <c r="CN150" s="171"/>
      <c r="CO150" s="168"/>
      <c r="CP150" s="169"/>
      <c r="CQ150" s="169"/>
      <c r="CR150" s="169"/>
      <c r="CS150" s="169"/>
      <c r="CT150" s="169"/>
      <c r="CU150" s="170"/>
      <c r="CV150" s="170"/>
      <c r="CW150" s="170"/>
      <c r="CX150" s="170"/>
      <c r="CY150" s="170"/>
      <c r="CZ150" s="170"/>
      <c r="DA150" s="170"/>
      <c r="DB150" s="170"/>
      <c r="DC150" s="171"/>
      <c r="DD150" s="171"/>
      <c r="DE150" s="168"/>
      <c r="DF150" s="169"/>
      <c r="DG150" s="169"/>
      <c r="DH150" s="169"/>
      <c r="DI150" s="169"/>
      <c r="DJ150" s="169"/>
      <c r="DK150" s="170"/>
      <c r="DL150" s="170"/>
      <c r="DM150" s="170"/>
      <c r="DN150" s="170"/>
      <c r="DO150" s="170"/>
      <c r="DP150" s="170"/>
      <c r="DQ150" s="170"/>
      <c r="DR150" s="170"/>
      <c r="DS150" s="171"/>
      <c r="DT150" s="171"/>
      <c r="DU150" s="168"/>
      <c r="DV150" s="169"/>
      <c r="DW150" s="169"/>
      <c r="DX150" s="169"/>
      <c r="DY150" s="169"/>
      <c r="DZ150" s="169"/>
    </row>
    <row r="151" spans="1:130" ht="39" customHeight="1" thickTop="1" x14ac:dyDescent="0.25">
      <c r="A151" s="102" t="s">
        <v>547</v>
      </c>
      <c r="B151" s="103">
        <v>29.2</v>
      </c>
      <c r="C151" s="104">
        <v>2724.8</v>
      </c>
      <c r="D151" s="105">
        <v>0</v>
      </c>
      <c r="E151" s="106">
        <v>0</v>
      </c>
      <c r="F151" s="106">
        <v>2703.7000000000003</v>
      </c>
      <c r="G151" s="107">
        <v>0</v>
      </c>
      <c r="H151" s="104">
        <v>0</v>
      </c>
      <c r="I151" s="105">
        <f t="shared" ref="I151:I196" si="12">SUM(D151:H151)</f>
        <v>2703.7000000000003</v>
      </c>
      <c r="J151" s="108">
        <f t="shared" si="10"/>
        <v>0.9922563123899002</v>
      </c>
      <c r="K151" s="109">
        <v>1527.7999999999997</v>
      </c>
      <c r="L151" s="109">
        <f t="shared" si="11"/>
        <v>-21.099999999999909</v>
      </c>
    </row>
    <row r="152" spans="1:130" ht="39" customHeight="1" thickBot="1" x14ac:dyDescent="0.3">
      <c r="A152" s="94" t="s">
        <v>548</v>
      </c>
      <c r="B152" s="95">
        <v>348147</v>
      </c>
      <c r="C152" s="96">
        <v>439109.89999999997</v>
      </c>
      <c r="D152" s="97">
        <v>133504.79999999999</v>
      </c>
      <c r="E152" s="98">
        <v>0</v>
      </c>
      <c r="F152" s="98">
        <v>0</v>
      </c>
      <c r="G152" s="99">
        <v>95013.6</v>
      </c>
      <c r="H152" s="96">
        <v>71388.899999999994</v>
      </c>
      <c r="I152" s="97">
        <f t="shared" si="12"/>
        <v>299907.3</v>
      </c>
      <c r="J152" s="100">
        <f t="shared" si="10"/>
        <v>0.68298915601766208</v>
      </c>
      <c r="K152" s="101">
        <v>351694.1</v>
      </c>
      <c r="L152" s="101">
        <f t="shared" si="11"/>
        <v>-139202.59999999998</v>
      </c>
    </row>
    <row r="153" spans="1:130" ht="39" customHeight="1" thickTop="1" x14ac:dyDescent="0.25">
      <c r="A153" s="102" t="s">
        <v>549</v>
      </c>
      <c r="B153" s="103">
        <v>105673.59999999999</v>
      </c>
      <c r="C153" s="104">
        <v>133149.4</v>
      </c>
      <c r="D153" s="105">
        <v>59219.9</v>
      </c>
      <c r="E153" s="106">
        <v>0</v>
      </c>
      <c r="F153" s="106">
        <v>0</v>
      </c>
      <c r="G153" s="107">
        <v>243.4</v>
      </c>
      <c r="H153" s="104">
        <v>27475.8</v>
      </c>
      <c r="I153" s="105">
        <f t="shared" si="12"/>
        <v>86939.1</v>
      </c>
      <c r="J153" s="108">
        <f t="shared" si="10"/>
        <v>0.65294398622900296</v>
      </c>
      <c r="K153" s="109">
        <v>93119.8</v>
      </c>
      <c r="L153" s="109">
        <f t="shared" si="11"/>
        <v>-46210.299999999988</v>
      </c>
    </row>
    <row r="154" spans="1:130" ht="39" customHeight="1" x14ac:dyDescent="0.25">
      <c r="A154" s="110" t="s">
        <v>550</v>
      </c>
      <c r="B154" s="111">
        <v>9677.2999999999993</v>
      </c>
      <c r="C154" s="112">
        <v>9677.2999999999993</v>
      </c>
      <c r="D154" s="113">
        <v>15324.699999999999</v>
      </c>
      <c r="E154" s="114">
        <v>0</v>
      </c>
      <c r="F154" s="114">
        <v>0</v>
      </c>
      <c r="G154" s="115">
        <v>229.1</v>
      </c>
      <c r="H154" s="112">
        <v>0</v>
      </c>
      <c r="I154" s="113">
        <f t="shared" si="12"/>
        <v>15553.8</v>
      </c>
      <c r="J154" s="116">
        <f t="shared" si="10"/>
        <v>1.60724582269848</v>
      </c>
      <c r="K154" s="117">
        <v>8110.2</v>
      </c>
      <c r="L154" s="117">
        <f t="shared" si="11"/>
        <v>5876.5</v>
      </c>
    </row>
    <row r="155" spans="1:130" ht="39" customHeight="1" x14ac:dyDescent="0.25">
      <c r="A155" s="118" t="s">
        <v>551</v>
      </c>
      <c r="B155" s="119">
        <v>133.9</v>
      </c>
      <c r="C155" s="120">
        <v>133.9</v>
      </c>
      <c r="D155" s="121">
        <v>-6.6</v>
      </c>
      <c r="E155" s="122">
        <v>0</v>
      </c>
      <c r="F155" s="122">
        <v>0</v>
      </c>
      <c r="G155" s="123">
        <v>114.5</v>
      </c>
      <c r="H155" s="120">
        <v>0</v>
      </c>
      <c r="I155" s="121">
        <f t="shared" si="12"/>
        <v>107.9</v>
      </c>
      <c r="J155" s="124">
        <f t="shared" si="10"/>
        <v>0.80582524271844658</v>
      </c>
      <c r="K155" s="125">
        <v>158.79999999999998</v>
      </c>
      <c r="L155" s="125">
        <f t="shared" si="11"/>
        <v>-26</v>
      </c>
    </row>
    <row r="156" spans="1:130" ht="39" customHeight="1" x14ac:dyDescent="0.25">
      <c r="A156" s="118" t="s">
        <v>552</v>
      </c>
      <c r="B156" s="119">
        <v>1.7</v>
      </c>
      <c r="C156" s="120">
        <v>1.7</v>
      </c>
      <c r="D156" s="121">
        <v>66.099999999999994</v>
      </c>
      <c r="E156" s="122">
        <v>0</v>
      </c>
      <c r="F156" s="122">
        <v>0</v>
      </c>
      <c r="G156" s="123">
        <v>0</v>
      </c>
      <c r="H156" s="120">
        <v>0</v>
      </c>
      <c r="I156" s="121">
        <f t="shared" si="12"/>
        <v>66.099999999999994</v>
      </c>
      <c r="J156" s="124">
        <f t="shared" si="10"/>
        <v>38.882352941176471</v>
      </c>
      <c r="K156" s="125">
        <v>2.1</v>
      </c>
      <c r="L156" s="125">
        <f t="shared" si="11"/>
        <v>64.399999999999991</v>
      </c>
    </row>
    <row r="157" spans="1:130" ht="39" customHeight="1" x14ac:dyDescent="0.25">
      <c r="A157" s="118" t="s">
        <v>553</v>
      </c>
      <c r="B157" s="119">
        <v>5669.4</v>
      </c>
      <c r="C157" s="120">
        <v>5669.4</v>
      </c>
      <c r="D157" s="121">
        <v>14467.3</v>
      </c>
      <c r="E157" s="122">
        <v>0</v>
      </c>
      <c r="F157" s="122">
        <v>0</v>
      </c>
      <c r="G157" s="123">
        <v>0</v>
      </c>
      <c r="H157" s="120">
        <v>0</v>
      </c>
      <c r="I157" s="121">
        <f t="shared" si="12"/>
        <v>14467.3</v>
      </c>
      <c r="J157" s="124">
        <f t="shared" si="10"/>
        <v>2.5518220622993617</v>
      </c>
      <c r="K157" s="125">
        <v>6575.1</v>
      </c>
      <c r="L157" s="125">
        <f t="shared" si="11"/>
        <v>8797.9</v>
      </c>
    </row>
    <row r="158" spans="1:130" ht="39" customHeight="1" x14ac:dyDescent="0.25">
      <c r="A158" s="118" t="s">
        <v>554</v>
      </c>
      <c r="B158" s="119">
        <v>3800</v>
      </c>
      <c r="C158" s="120">
        <v>3799.9</v>
      </c>
      <c r="D158" s="121">
        <v>795.6</v>
      </c>
      <c r="E158" s="122">
        <v>0</v>
      </c>
      <c r="F158" s="122">
        <v>0</v>
      </c>
      <c r="G158" s="123">
        <v>0</v>
      </c>
      <c r="H158" s="120">
        <v>0</v>
      </c>
      <c r="I158" s="121">
        <f t="shared" si="12"/>
        <v>795.6</v>
      </c>
      <c r="J158" s="124">
        <f t="shared" si="10"/>
        <v>0.20937393089291823</v>
      </c>
      <c r="K158" s="125">
        <v>1311.3999999999999</v>
      </c>
      <c r="L158" s="125">
        <f t="shared" si="11"/>
        <v>-3004.3</v>
      </c>
    </row>
    <row r="159" spans="1:130" ht="39" customHeight="1" x14ac:dyDescent="0.25">
      <c r="A159" s="118" t="s">
        <v>218</v>
      </c>
      <c r="B159" s="119">
        <v>72.3</v>
      </c>
      <c r="C159" s="120">
        <v>72.400000000000006</v>
      </c>
      <c r="D159" s="121">
        <v>2.3000000000000003</v>
      </c>
      <c r="E159" s="122">
        <v>0</v>
      </c>
      <c r="F159" s="122">
        <v>0</v>
      </c>
      <c r="G159" s="123">
        <v>114.6</v>
      </c>
      <c r="H159" s="120">
        <v>0</v>
      </c>
      <c r="I159" s="121">
        <f t="shared" si="12"/>
        <v>116.89999999999999</v>
      </c>
      <c r="J159" s="124">
        <f t="shared" si="10"/>
        <v>1.6146408839779003</v>
      </c>
      <c r="K159" s="125">
        <v>62.8</v>
      </c>
      <c r="L159" s="125">
        <f t="shared" si="11"/>
        <v>44.499999999999986</v>
      </c>
    </row>
    <row r="160" spans="1:130" ht="39" customHeight="1" x14ac:dyDescent="0.25">
      <c r="A160" s="110" t="s">
        <v>555</v>
      </c>
      <c r="B160" s="111">
        <v>81255.899999999994</v>
      </c>
      <c r="C160" s="112">
        <v>81255.899999999994</v>
      </c>
      <c r="D160" s="113">
        <v>36578.200000000004</v>
      </c>
      <c r="E160" s="114">
        <v>0</v>
      </c>
      <c r="F160" s="114">
        <v>0</v>
      </c>
      <c r="G160" s="115">
        <v>0</v>
      </c>
      <c r="H160" s="112">
        <v>0</v>
      </c>
      <c r="I160" s="113">
        <f t="shared" si="12"/>
        <v>36578.200000000004</v>
      </c>
      <c r="J160" s="116">
        <f t="shared" si="10"/>
        <v>0.45016054218832119</v>
      </c>
      <c r="K160" s="117">
        <v>62710</v>
      </c>
      <c r="L160" s="117">
        <f t="shared" si="11"/>
        <v>-44677.69999999999</v>
      </c>
    </row>
    <row r="161" spans="1:12" ht="39" customHeight="1" x14ac:dyDescent="0.25">
      <c r="A161" s="118" t="s">
        <v>556</v>
      </c>
      <c r="B161" s="119">
        <v>76.699999999999989</v>
      </c>
      <c r="C161" s="120">
        <v>76.8</v>
      </c>
      <c r="D161" s="121">
        <v>61.6</v>
      </c>
      <c r="E161" s="122">
        <v>0</v>
      </c>
      <c r="F161" s="122">
        <v>0</v>
      </c>
      <c r="G161" s="123">
        <v>0</v>
      </c>
      <c r="H161" s="120">
        <v>0</v>
      </c>
      <c r="I161" s="121">
        <f t="shared" si="12"/>
        <v>61.6</v>
      </c>
      <c r="J161" s="124">
        <f t="shared" si="10"/>
        <v>0.80208333333333337</v>
      </c>
      <c r="K161" s="125">
        <v>1302.3000000000002</v>
      </c>
      <c r="L161" s="125">
        <f t="shared" si="11"/>
        <v>-15.199999999999996</v>
      </c>
    </row>
    <row r="162" spans="1:12" ht="39" customHeight="1" x14ac:dyDescent="0.25">
      <c r="A162" s="136" t="s">
        <v>557</v>
      </c>
      <c r="B162" s="137">
        <v>11642.4</v>
      </c>
      <c r="C162" s="138">
        <v>11642.3</v>
      </c>
      <c r="D162" s="139">
        <v>11168.2</v>
      </c>
      <c r="E162" s="140">
        <v>0</v>
      </c>
      <c r="F162" s="140">
        <v>0</v>
      </c>
      <c r="G162" s="141">
        <v>0</v>
      </c>
      <c r="H162" s="138">
        <v>0</v>
      </c>
      <c r="I162" s="139">
        <f t="shared" si="12"/>
        <v>11168.2</v>
      </c>
      <c r="J162" s="142">
        <f t="shared" si="10"/>
        <v>0.95927780593181777</v>
      </c>
      <c r="K162" s="143">
        <v>11108.3</v>
      </c>
      <c r="L162" s="143">
        <f t="shared" si="11"/>
        <v>-474.09999999999854</v>
      </c>
    </row>
    <row r="163" spans="1:12" ht="39" customHeight="1" x14ac:dyDescent="0.25">
      <c r="A163" s="118" t="s">
        <v>558</v>
      </c>
      <c r="B163" s="119">
        <v>10000</v>
      </c>
      <c r="C163" s="120">
        <v>10000</v>
      </c>
      <c r="D163" s="121">
        <v>3046.2</v>
      </c>
      <c r="E163" s="122">
        <v>0</v>
      </c>
      <c r="F163" s="122">
        <v>0</v>
      </c>
      <c r="G163" s="123">
        <v>0</v>
      </c>
      <c r="H163" s="120">
        <v>0</v>
      </c>
      <c r="I163" s="121">
        <f t="shared" si="12"/>
        <v>3046.2</v>
      </c>
      <c r="J163" s="124">
        <f t="shared" si="10"/>
        <v>0.30462</v>
      </c>
      <c r="K163" s="125">
        <v>4835.2</v>
      </c>
      <c r="L163" s="125">
        <f t="shared" si="11"/>
        <v>-6953.8</v>
      </c>
    </row>
    <row r="164" spans="1:12" ht="39" customHeight="1" x14ac:dyDescent="0.25">
      <c r="A164" s="118" t="s">
        <v>559</v>
      </c>
      <c r="B164" s="119">
        <v>6036.4</v>
      </c>
      <c r="C164" s="120">
        <v>6036.4</v>
      </c>
      <c r="D164" s="121">
        <v>5360.1</v>
      </c>
      <c r="E164" s="122">
        <v>0</v>
      </c>
      <c r="F164" s="122">
        <v>0</v>
      </c>
      <c r="G164" s="123">
        <v>0</v>
      </c>
      <c r="H164" s="120">
        <v>0</v>
      </c>
      <c r="I164" s="121">
        <f t="shared" si="12"/>
        <v>5360.1</v>
      </c>
      <c r="J164" s="124">
        <f t="shared" si="10"/>
        <v>0.88796302431913077</v>
      </c>
      <c r="K164" s="125">
        <v>6198.3</v>
      </c>
      <c r="L164" s="125">
        <f t="shared" si="11"/>
        <v>-676.29999999999927</v>
      </c>
    </row>
    <row r="165" spans="1:12" ht="39" customHeight="1" x14ac:dyDescent="0.25">
      <c r="A165" s="118" t="s">
        <v>560</v>
      </c>
      <c r="B165" s="119">
        <v>12295.2</v>
      </c>
      <c r="C165" s="120">
        <v>12295.2</v>
      </c>
      <c r="D165" s="121">
        <v>1467.9</v>
      </c>
      <c r="E165" s="122">
        <v>0</v>
      </c>
      <c r="F165" s="122">
        <v>0</v>
      </c>
      <c r="G165" s="123">
        <v>0</v>
      </c>
      <c r="H165" s="120">
        <v>0</v>
      </c>
      <c r="I165" s="121">
        <f t="shared" si="12"/>
        <v>1467.9</v>
      </c>
      <c r="J165" s="124">
        <f t="shared" si="10"/>
        <v>0.11938805387468281</v>
      </c>
      <c r="K165" s="125">
        <v>10335.200000000001</v>
      </c>
      <c r="L165" s="125">
        <f t="shared" si="11"/>
        <v>-10827.300000000001</v>
      </c>
    </row>
    <row r="166" spans="1:12" ht="39" customHeight="1" x14ac:dyDescent="0.25">
      <c r="A166" s="118" t="s">
        <v>561</v>
      </c>
      <c r="B166" s="119">
        <v>40690</v>
      </c>
      <c r="C166" s="120">
        <v>40690</v>
      </c>
      <c r="D166" s="121">
        <v>14722.3</v>
      </c>
      <c r="E166" s="122">
        <v>0</v>
      </c>
      <c r="F166" s="122">
        <v>0</v>
      </c>
      <c r="G166" s="123">
        <v>0</v>
      </c>
      <c r="H166" s="120">
        <v>0</v>
      </c>
      <c r="I166" s="121">
        <f t="shared" si="12"/>
        <v>14722.3</v>
      </c>
      <c r="J166" s="124">
        <f t="shared" si="10"/>
        <v>0.36181617104939789</v>
      </c>
      <c r="K166" s="125">
        <v>27734.399999999998</v>
      </c>
      <c r="L166" s="125">
        <f t="shared" si="11"/>
        <v>-25967.7</v>
      </c>
    </row>
    <row r="167" spans="1:12" ht="39" customHeight="1" x14ac:dyDescent="0.25">
      <c r="A167" s="118" t="s">
        <v>562</v>
      </c>
      <c r="B167" s="119">
        <v>515.20000000000005</v>
      </c>
      <c r="C167" s="120">
        <v>515.20000000000005</v>
      </c>
      <c r="D167" s="121">
        <v>751.9</v>
      </c>
      <c r="E167" s="122">
        <v>0</v>
      </c>
      <c r="F167" s="122">
        <v>0</v>
      </c>
      <c r="G167" s="123">
        <v>0</v>
      </c>
      <c r="H167" s="120">
        <v>0</v>
      </c>
      <c r="I167" s="121">
        <f t="shared" si="12"/>
        <v>751.9</v>
      </c>
      <c r="J167" s="124">
        <f t="shared" si="10"/>
        <v>1.4594332298136645</v>
      </c>
      <c r="K167" s="125">
        <v>1196.3</v>
      </c>
      <c r="L167" s="125">
        <f t="shared" si="11"/>
        <v>236.69999999999993</v>
      </c>
    </row>
    <row r="168" spans="1:12" ht="39" customHeight="1" x14ac:dyDescent="0.25">
      <c r="A168" s="110" t="s">
        <v>563</v>
      </c>
      <c r="B168" s="111">
        <v>14740.399999999998</v>
      </c>
      <c r="C168" s="112">
        <v>42216.2</v>
      </c>
      <c r="D168" s="113">
        <v>8840.6000000000022</v>
      </c>
      <c r="E168" s="114">
        <v>0</v>
      </c>
      <c r="F168" s="114">
        <v>0</v>
      </c>
      <c r="G168" s="115">
        <v>14.3</v>
      </c>
      <c r="H168" s="112">
        <v>27475.8</v>
      </c>
      <c r="I168" s="113">
        <f t="shared" si="12"/>
        <v>36330.699999999997</v>
      </c>
      <c r="J168" s="116">
        <f t="shared" si="10"/>
        <v>0.86058669420743694</v>
      </c>
      <c r="K168" s="117">
        <v>22299.599999999999</v>
      </c>
      <c r="L168" s="117">
        <f t="shared" si="11"/>
        <v>-5885.5</v>
      </c>
    </row>
    <row r="169" spans="1:12" ht="39" customHeight="1" x14ac:dyDescent="0.25">
      <c r="A169" s="118" t="s">
        <v>564</v>
      </c>
      <c r="B169" s="119">
        <v>12619.9</v>
      </c>
      <c r="C169" s="120">
        <v>40095.699999999997</v>
      </c>
      <c r="D169" s="121">
        <v>6679.0000000000036</v>
      </c>
      <c r="E169" s="122">
        <v>0</v>
      </c>
      <c r="F169" s="122">
        <v>0</v>
      </c>
      <c r="G169" s="123">
        <v>0</v>
      </c>
      <c r="H169" s="120">
        <v>27475.8</v>
      </c>
      <c r="I169" s="121">
        <f t="shared" si="12"/>
        <v>34154.800000000003</v>
      </c>
      <c r="J169" s="124">
        <f t="shared" si="10"/>
        <v>0.85183199195923764</v>
      </c>
      <c r="K169" s="125">
        <v>20714.099999999999</v>
      </c>
      <c r="L169" s="125">
        <f t="shared" si="11"/>
        <v>-5940.8999999999942</v>
      </c>
    </row>
    <row r="170" spans="1:12" ht="39" customHeight="1" thickBot="1" x14ac:dyDescent="0.3">
      <c r="A170" s="153" t="s">
        <v>565</v>
      </c>
      <c r="B170" s="154">
        <v>338.9</v>
      </c>
      <c r="C170" s="155">
        <v>338.9</v>
      </c>
      <c r="D170" s="156">
        <v>514.9</v>
      </c>
      <c r="E170" s="157">
        <v>0</v>
      </c>
      <c r="F170" s="157">
        <v>0</v>
      </c>
      <c r="G170" s="158">
        <v>14.3</v>
      </c>
      <c r="H170" s="155">
        <v>0</v>
      </c>
      <c r="I170" s="156">
        <f t="shared" si="12"/>
        <v>529.19999999999993</v>
      </c>
      <c r="J170" s="159">
        <f t="shared" si="10"/>
        <v>1.5615225730303923</v>
      </c>
      <c r="K170" s="128">
        <v>408.6</v>
      </c>
      <c r="L170" s="128">
        <f t="shared" si="11"/>
        <v>190.29999999999995</v>
      </c>
    </row>
    <row r="171" spans="1:12" ht="39" customHeight="1" thickTop="1" x14ac:dyDescent="0.25">
      <c r="A171" s="118" t="s">
        <v>566</v>
      </c>
      <c r="B171" s="119">
        <v>1086.8000000000002</v>
      </c>
      <c r="C171" s="120">
        <v>1086.8000000000002</v>
      </c>
      <c r="D171" s="121">
        <v>911.4</v>
      </c>
      <c r="E171" s="122">
        <v>0</v>
      </c>
      <c r="F171" s="122">
        <v>0</v>
      </c>
      <c r="G171" s="123">
        <v>0</v>
      </c>
      <c r="H171" s="120">
        <v>0</v>
      </c>
      <c r="I171" s="121">
        <f t="shared" si="12"/>
        <v>911.4</v>
      </c>
      <c r="J171" s="124">
        <f t="shared" si="10"/>
        <v>0.83860875966139103</v>
      </c>
      <c r="K171" s="125">
        <v>658.1</v>
      </c>
      <c r="L171" s="125">
        <f t="shared" si="11"/>
        <v>-175.4000000000002</v>
      </c>
    </row>
    <row r="172" spans="1:12" ht="39" customHeight="1" x14ac:dyDescent="0.25">
      <c r="A172" s="118" t="s">
        <v>567</v>
      </c>
      <c r="B172" s="119">
        <v>127.8</v>
      </c>
      <c r="C172" s="120">
        <v>127.8</v>
      </c>
      <c r="D172" s="121">
        <v>141</v>
      </c>
      <c r="E172" s="122">
        <v>0</v>
      </c>
      <c r="F172" s="122">
        <v>0</v>
      </c>
      <c r="G172" s="123">
        <v>0</v>
      </c>
      <c r="H172" s="120">
        <v>0</v>
      </c>
      <c r="I172" s="121">
        <f t="shared" si="12"/>
        <v>141</v>
      </c>
      <c r="J172" s="124">
        <f t="shared" si="10"/>
        <v>1.1032863849765258</v>
      </c>
      <c r="K172" s="125">
        <v>162</v>
      </c>
      <c r="L172" s="125">
        <f t="shared" si="11"/>
        <v>13.200000000000003</v>
      </c>
    </row>
    <row r="173" spans="1:12" ht="39" customHeight="1" x14ac:dyDescent="0.25">
      <c r="A173" s="118" t="s">
        <v>568</v>
      </c>
      <c r="B173" s="119">
        <v>567</v>
      </c>
      <c r="C173" s="120">
        <v>567</v>
      </c>
      <c r="D173" s="121">
        <v>594.29999999999995</v>
      </c>
      <c r="E173" s="122">
        <v>0</v>
      </c>
      <c r="F173" s="122">
        <v>0</v>
      </c>
      <c r="G173" s="123">
        <v>0</v>
      </c>
      <c r="H173" s="120">
        <v>0</v>
      </c>
      <c r="I173" s="121">
        <f t="shared" si="12"/>
        <v>594.29999999999995</v>
      </c>
      <c r="J173" s="124">
        <f t="shared" si="10"/>
        <v>1.0481481481481481</v>
      </c>
      <c r="K173" s="125">
        <v>356.8</v>
      </c>
      <c r="L173" s="125">
        <f t="shared" si="11"/>
        <v>27.299999999999955</v>
      </c>
    </row>
    <row r="174" spans="1:12" ht="39" customHeight="1" x14ac:dyDescent="0.25">
      <c r="A174" s="110" t="s">
        <v>569</v>
      </c>
      <c r="B174" s="111">
        <v>0</v>
      </c>
      <c r="C174" s="112">
        <v>0</v>
      </c>
      <c r="D174" s="113">
        <v>-1523.6</v>
      </c>
      <c r="E174" s="114">
        <v>0</v>
      </c>
      <c r="F174" s="114">
        <v>0</v>
      </c>
      <c r="G174" s="115">
        <v>0</v>
      </c>
      <c r="H174" s="112">
        <v>0</v>
      </c>
      <c r="I174" s="113">
        <f t="shared" si="12"/>
        <v>-1523.6</v>
      </c>
      <c r="J174" s="116">
        <f t="shared" si="10"/>
        <v>0</v>
      </c>
      <c r="K174" s="117">
        <v>0</v>
      </c>
      <c r="L174" s="117">
        <f t="shared" si="11"/>
        <v>-1523.6</v>
      </c>
    </row>
    <row r="175" spans="1:12" ht="39" customHeight="1" thickBot="1" x14ac:dyDescent="0.3">
      <c r="A175" s="176" t="s">
        <v>570</v>
      </c>
      <c r="B175" s="177">
        <v>0</v>
      </c>
      <c r="C175" s="178">
        <v>0</v>
      </c>
      <c r="D175" s="179">
        <v>-1523.6</v>
      </c>
      <c r="E175" s="180">
        <v>0</v>
      </c>
      <c r="F175" s="180">
        <v>0</v>
      </c>
      <c r="G175" s="181">
        <v>0</v>
      </c>
      <c r="H175" s="178">
        <v>0</v>
      </c>
      <c r="I175" s="179">
        <f t="shared" si="12"/>
        <v>-1523.6</v>
      </c>
      <c r="J175" s="182">
        <f t="shared" si="10"/>
        <v>0</v>
      </c>
      <c r="K175" s="183">
        <v>0</v>
      </c>
      <c r="L175" s="183">
        <f t="shared" si="11"/>
        <v>-1523.6</v>
      </c>
    </row>
    <row r="176" spans="1:12" ht="39" customHeight="1" thickTop="1" x14ac:dyDescent="0.25">
      <c r="A176" s="102" t="s">
        <v>571</v>
      </c>
      <c r="B176" s="103">
        <v>78969.100000000006</v>
      </c>
      <c r="C176" s="104">
        <v>96104</v>
      </c>
      <c r="D176" s="105">
        <v>28881.9</v>
      </c>
      <c r="E176" s="106">
        <v>0</v>
      </c>
      <c r="F176" s="106">
        <v>0</v>
      </c>
      <c r="G176" s="107">
        <v>57645.8</v>
      </c>
      <c r="H176" s="104">
        <v>8178.6999999999989</v>
      </c>
      <c r="I176" s="105">
        <f t="shared" si="12"/>
        <v>94706.400000000009</v>
      </c>
      <c r="J176" s="108">
        <f t="shared" si="10"/>
        <v>0.98545742112711243</v>
      </c>
      <c r="K176" s="109">
        <v>77813.800000000017</v>
      </c>
      <c r="L176" s="109">
        <f t="shared" si="11"/>
        <v>-1397.5999999999913</v>
      </c>
    </row>
    <row r="177" spans="1:12" ht="39" customHeight="1" x14ac:dyDescent="0.25">
      <c r="A177" s="110" t="s">
        <v>572</v>
      </c>
      <c r="B177" s="111">
        <v>78898.700000000012</v>
      </c>
      <c r="C177" s="112">
        <v>96033.600000000006</v>
      </c>
      <c r="D177" s="113">
        <v>28781.5</v>
      </c>
      <c r="E177" s="114">
        <v>0</v>
      </c>
      <c r="F177" s="114">
        <v>0</v>
      </c>
      <c r="G177" s="115">
        <v>57645.8</v>
      </c>
      <c r="H177" s="112">
        <v>8178.6999999999989</v>
      </c>
      <c r="I177" s="113">
        <f>SUM(D177:H177)</f>
        <v>94606</v>
      </c>
      <c r="J177" s="116">
        <f t="shared" si="10"/>
        <v>0.98513436963729351</v>
      </c>
      <c r="K177" s="117">
        <v>77746.100000000006</v>
      </c>
      <c r="L177" s="117">
        <f t="shared" si="11"/>
        <v>-1427.6000000000058</v>
      </c>
    </row>
    <row r="178" spans="1:12" ht="39" customHeight="1" x14ac:dyDescent="0.25">
      <c r="A178" s="118" t="s">
        <v>573</v>
      </c>
      <c r="B178" s="119">
        <v>4400</v>
      </c>
      <c r="C178" s="120">
        <v>4423.3999999999996</v>
      </c>
      <c r="D178" s="121">
        <v>5365.5</v>
      </c>
      <c r="E178" s="122">
        <v>0</v>
      </c>
      <c r="F178" s="122">
        <v>0</v>
      </c>
      <c r="G178" s="123">
        <v>0</v>
      </c>
      <c r="H178" s="120">
        <v>23.4</v>
      </c>
      <c r="I178" s="121">
        <f t="shared" si="12"/>
        <v>5388.9</v>
      </c>
      <c r="J178" s="124">
        <f t="shared" si="10"/>
        <v>1.2182710132477279</v>
      </c>
      <c r="K178" s="125">
        <v>6627.7</v>
      </c>
      <c r="L178" s="125">
        <f t="shared" si="11"/>
        <v>965.5</v>
      </c>
    </row>
    <row r="179" spans="1:12" ht="39" customHeight="1" x14ac:dyDescent="0.25">
      <c r="A179" s="118" t="s">
        <v>574</v>
      </c>
      <c r="B179" s="119">
        <v>698.4</v>
      </c>
      <c r="C179" s="120">
        <v>698.4</v>
      </c>
      <c r="D179" s="121">
        <v>528.79999999999995</v>
      </c>
      <c r="E179" s="122">
        <v>0</v>
      </c>
      <c r="F179" s="122">
        <v>0</v>
      </c>
      <c r="G179" s="123">
        <v>0</v>
      </c>
      <c r="H179" s="120">
        <v>0</v>
      </c>
      <c r="I179" s="121">
        <f t="shared" si="12"/>
        <v>528.79999999999995</v>
      </c>
      <c r="J179" s="124">
        <f t="shared" si="10"/>
        <v>0.75715922107674682</v>
      </c>
      <c r="K179" s="125">
        <v>490.59999999999997</v>
      </c>
      <c r="L179" s="125">
        <f t="shared" si="11"/>
        <v>-169.60000000000002</v>
      </c>
    </row>
    <row r="180" spans="1:12" ht="39" customHeight="1" x14ac:dyDescent="0.25">
      <c r="A180" s="118" t="s">
        <v>575</v>
      </c>
      <c r="B180" s="119">
        <v>1000</v>
      </c>
      <c r="C180" s="120">
        <v>1000</v>
      </c>
      <c r="D180" s="121">
        <v>1228.8</v>
      </c>
      <c r="E180" s="122">
        <v>0</v>
      </c>
      <c r="F180" s="122">
        <v>0</v>
      </c>
      <c r="G180" s="123">
        <v>0</v>
      </c>
      <c r="H180" s="120">
        <v>0</v>
      </c>
      <c r="I180" s="121">
        <f t="shared" si="12"/>
        <v>1228.8</v>
      </c>
      <c r="J180" s="124">
        <f t="shared" si="10"/>
        <v>1.2287999999999999</v>
      </c>
      <c r="K180" s="125">
        <v>1897.5</v>
      </c>
      <c r="L180" s="125">
        <f t="shared" si="11"/>
        <v>228.79999999999995</v>
      </c>
    </row>
    <row r="181" spans="1:12" ht="39" customHeight="1" x14ac:dyDescent="0.25">
      <c r="A181" s="118" t="s">
        <v>576</v>
      </c>
      <c r="B181" s="119">
        <v>350.1</v>
      </c>
      <c r="C181" s="120">
        <v>350.1</v>
      </c>
      <c r="D181" s="121">
        <v>418.2</v>
      </c>
      <c r="E181" s="122">
        <v>0</v>
      </c>
      <c r="F181" s="122">
        <v>0</v>
      </c>
      <c r="G181" s="123">
        <v>0</v>
      </c>
      <c r="H181" s="120">
        <v>29.2</v>
      </c>
      <c r="I181" s="121">
        <f t="shared" si="12"/>
        <v>447.4</v>
      </c>
      <c r="J181" s="124">
        <f t="shared" si="10"/>
        <v>1.2779205941159668</v>
      </c>
      <c r="K181" s="125">
        <v>537</v>
      </c>
      <c r="L181" s="125">
        <f t="shared" si="11"/>
        <v>97.299999999999955</v>
      </c>
    </row>
    <row r="182" spans="1:12" ht="39" customHeight="1" x14ac:dyDescent="0.25">
      <c r="A182" s="118" t="s">
        <v>577</v>
      </c>
      <c r="B182" s="119">
        <v>260.90000000000003</v>
      </c>
      <c r="C182" s="120">
        <v>260.90000000000003</v>
      </c>
      <c r="D182" s="121">
        <v>295</v>
      </c>
      <c r="E182" s="122">
        <v>0</v>
      </c>
      <c r="F182" s="122">
        <v>0</v>
      </c>
      <c r="G182" s="123">
        <v>0</v>
      </c>
      <c r="H182" s="120">
        <v>0</v>
      </c>
      <c r="I182" s="121">
        <f t="shared" si="12"/>
        <v>295</v>
      </c>
      <c r="J182" s="124">
        <f t="shared" si="10"/>
        <v>1.1307014181678803</v>
      </c>
      <c r="K182" s="125">
        <v>233.70000000000002</v>
      </c>
      <c r="L182" s="125">
        <f t="shared" si="11"/>
        <v>34.099999999999966</v>
      </c>
    </row>
    <row r="183" spans="1:12" ht="39" customHeight="1" x14ac:dyDescent="0.25">
      <c r="A183" s="118" t="s">
        <v>578</v>
      </c>
      <c r="B183" s="119">
        <v>273.5</v>
      </c>
      <c r="C183" s="120">
        <v>917.5</v>
      </c>
      <c r="D183" s="121">
        <v>156.5</v>
      </c>
      <c r="E183" s="122">
        <v>0</v>
      </c>
      <c r="F183" s="122">
        <v>0</v>
      </c>
      <c r="G183" s="123">
        <v>0</v>
      </c>
      <c r="H183" s="120">
        <v>2296.8000000000002</v>
      </c>
      <c r="I183" s="121">
        <f t="shared" si="12"/>
        <v>2453.3000000000002</v>
      </c>
      <c r="J183" s="124">
        <f t="shared" si="10"/>
        <v>2.6738964577656676</v>
      </c>
      <c r="K183" s="125">
        <v>1223.5</v>
      </c>
      <c r="L183" s="125">
        <f t="shared" si="11"/>
        <v>1535.8000000000002</v>
      </c>
    </row>
    <row r="184" spans="1:12" ht="39" customHeight="1" x14ac:dyDescent="0.25">
      <c r="A184" s="118" t="s">
        <v>579</v>
      </c>
      <c r="B184" s="119">
        <v>26.6</v>
      </c>
      <c r="C184" s="120">
        <v>26.700000000000003</v>
      </c>
      <c r="D184" s="121">
        <v>13.7</v>
      </c>
      <c r="E184" s="122">
        <v>0</v>
      </c>
      <c r="F184" s="122">
        <v>0</v>
      </c>
      <c r="G184" s="123">
        <v>0</v>
      </c>
      <c r="H184" s="120">
        <v>0</v>
      </c>
      <c r="I184" s="121">
        <f t="shared" si="12"/>
        <v>13.7</v>
      </c>
      <c r="J184" s="124">
        <f t="shared" si="10"/>
        <v>0.51310861423220966</v>
      </c>
      <c r="K184" s="125">
        <v>8.7999999999999989</v>
      </c>
      <c r="L184" s="125">
        <f t="shared" si="11"/>
        <v>-13.000000000000004</v>
      </c>
    </row>
    <row r="185" spans="1:12" ht="39" customHeight="1" x14ac:dyDescent="0.25">
      <c r="A185" s="118" t="s">
        <v>580</v>
      </c>
      <c r="B185" s="119">
        <v>35.299999999999997</v>
      </c>
      <c r="C185" s="120">
        <v>35.299999999999997</v>
      </c>
      <c r="D185" s="121">
        <v>72.8</v>
      </c>
      <c r="E185" s="122">
        <v>0</v>
      </c>
      <c r="F185" s="122">
        <v>0</v>
      </c>
      <c r="G185" s="123">
        <v>0</v>
      </c>
      <c r="H185" s="120">
        <v>0</v>
      </c>
      <c r="I185" s="121">
        <f t="shared" si="12"/>
        <v>72.8</v>
      </c>
      <c r="J185" s="124">
        <f t="shared" si="10"/>
        <v>2.0623229461756374</v>
      </c>
      <c r="K185" s="125">
        <v>46.5</v>
      </c>
      <c r="L185" s="125">
        <f t="shared" si="11"/>
        <v>37.5</v>
      </c>
    </row>
    <row r="186" spans="1:12" ht="39" customHeight="1" x14ac:dyDescent="0.25">
      <c r="A186" s="118" t="s">
        <v>581</v>
      </c>
      <c r="B186" s="119">
        <v>1445.1000000000001</v>
      </c>
      <c r="C186" s="120">
        <v>1706.7</v>
      </c>
      <c r="D186" s="121">
        <v>1.8999999999998181</v>
      </c>
      <c r="E186" s="122">
        <v>0</v>
      </c>
      <c r="F186" s="122">
        <v>0</v>
      </c>
      <c r="G186" s="123">
        <v>0</v>
      </c>
      <c r="H186" s="120">
        <v>1191.4000000000001</v>
      </c>
      <c r="I186" s="121">
        <f t="shared" si="12"/>
        <v>1193.3</v>
      </c>
      <c r="J186" s="124">
        <f t="shared" si="10"/>
        <v>0.69918556278197685</v>
      </c>
      <c r="K186" s="125">
        <v>1103.4000000000001</v>
      </c>
      <c r="L186" s="125">
        <f t="shared" si="11"/>
        <v>-513.40000000000009</v>
      </c>
    </row>
    <row r="187" spans="1:12" ht="39" customHeight="1" x14ac:dyDescent="0.25">
      <c r="A187" s="118" t="s">
        <v>582</v>
      </c>
      <c r="B187" s="119">
        <v>0.6</v>
      </c>
      <c r="C187" s="120">
        <v>0.6</v>
      </c>
      <c r="D187" s="121">
        <v>0.2</v>
      </c>
      <c r="E187" s="122">
        <v>0</v>
      </c>
      <c r="F187" s="122">
        <v>0</v>
      </c>
      <c r="G187" s="123">
        <v>0</v>
      </c>
      <c r="H187" s="120">
        <v>0</v>
      </c>
      <c r="I187" s="121">
        <f t="shared" si="12"/>
        <v>0.2</v>
      </c>
      <c r="J187" s="124">
        <f t="shared" si="10"/>
        <v>0.33333333333333337</v>
      </c>
      <c r="K187" s="125">
        <v>0.4</v>
      </c>
      <c r="L187" s="125">
        <f t="shared" si="11"/>
        <v>-0.39999999999999997</v>
      </c>
    </row>
    <row r="188" spans="1:12" ht="39" customHeight="1" x14ac:dyDescent="0.25">
      <c r="A188" s="118" t="s">
        <v>583</v>
      </c>
      <c r="B188" s="119">
        <v>35.1</v>
      </c>
      <c r="C188" s="120">
        <v>35.299999999999997</v>
      </c>
      <c r="D188" s="121">
        <v>19.2</v>
      </c>
      <c r="E188" s="122">
        <v>0</v>
      </c>
      <c r="F188" s="122">
        <v>0</v>
      </c>
      <c r="G188" s="123">
        <v>0</v>
      </c>
      <c r="H188" s="120">
        <v>9.1999999999999993</v>
      </c>
      <c r="I188" s="121">
        <f t="shared" si="12"/>
        <v>28.4</v>
      </c>
      <c r="J188" s="124">
        <f t="shared" si="10"/>
        <v>0.80453257790368271</v>
      </c>
      <c r="K188" s="125">
        <v>28.799999999999997</v>
      </c>
      <c r="L188" s="125">
        <f t="shared" si="11"/>
        <v>-6.8999999999999986</v>
      </c>
    </row>
    <row r="189" spans="1:12" ht="39" customHeight="1" x14ac:dyDescent="0.25">
      <c r="A189" s="118" t="s">
        <v>584</v>
      </c>
      <c r="B189" s="119">
        <v>336.5</v>
      </c>
      <c r="C189" s="120">
        <v>336.5</v>
      </c>
      <c r="D189" s="121">
        <v>383.5</v>
      </c>
      <c r="E189" s="122">
        <v>0</v>
      </c>
      <c r="F189" s="122">
        <v>0</v>
      </c>
      <c r="G189" s="123">
        <v>0</v>
      </c>
      <c r="H189" s="120">
        <v>0.2</v>
      </c>
      <c r="I189" s="121">
        <f t="shared" si="12"/>
        <v>383.7</v>
      </c>
      <c r="J189" s="124">
        <f t="shared" si="10"/>
        <v>1.1402674591381872</v>
      </c>
      <c r="K189" s="125">
        <v>361.59999999999997</v>
      </c>
      <c r="L189" s="125">
        <f t="shared" ref="L189:L243" si="13">I189-C189</f>
        <v>47.199999999999989</v>
      </c>
    </row>
    <row r="190" spans="1:12" ht="39" customHeight="1" x14ac:dyDescent="0.25">
      <c r="A190" s="118" t="s">
        <v>585</v>
      </c>
      <c r="B190" s="119">
        <v>2.8</v>
      </c>
      <c r="C190" s="120">
        <v>2.9</v>
      </c>
      <c r="D190" s="121">
        <v>1.1000000000000001</v>
      </c>
      <c r="E190" s="122">
        <v>0</v>
      </c>
      <c r="F190" s="122">
        <v>0</v>
      </c>
      <c r="G190" s="123">
        <v>0</v>
      </c>
      <c r="H190" s="120">
        <v>0.1</v>
      </c>
      <c r="I190" s="121">
        <f t="shared" si="12"/>
        <v>1.2000000000000002</v>
      </c>
      <c r="J190" s="124">
        <f t="shared" si="10"/>
        <v>0.41379310344827591</v>
      </c>
      <c r="K190" s="125">
        <v>1.3</v>
      </c>
      <c r="L190" s="125">
        <f t="shared" si="13"/>
        <v>-1.6999999999999997</v>
      </c>
    </row>
    <row r="191" spans="1:12" ht="39" customHeight="1" x14ac:dyDescent="0.25">
      <c r="A191" s="118" t="s">
        <v>586</v>
      </c>
      <c r="B191" s="119">
        <v>7.1</v>
      </c>
      <c r="C191" s="120">
        <v>7.1</v>
      </c>
      <c r="D191" s="121">
        <v>9.1999999999999993</v>
      </c>
      <c r="E191" s="122">
        <v>0</v>
      </c>
      <c r="F191" s="122">
        <v>0</v>
      </c>
      <c r="G191" s="123">
        <v>0</v>
      </c>
      <c r="H191" s="120">
        <v>0</v>
      </c>
      <c r="I191" s="121">
        <f t="shared" si="12"/>
        <v>9.1999999999999993</v>
      </c>
      <c r="J191" s="124">
        <f t="shared" si="10"/>
        <v>1.295774647887324</v>
      </c>
      <c r="K191" s="125">
        <v>8.3000000000000007</v>
      </c>
      <c r="L191" s="125">
        <f t="shared" si="13"/>
        <v>2.0999999999999996</v>
      </c>
    </row>
    <row r="192" spans="1:12" ht="39" customHeight="1" x14ac:dyDescent="0.25">
      <c r="A192" s="118" t="s">
        <v>587</v>
      </c>
      <c r="B192" s="119">
        <v>1661.6999999999998</v>
      </c>
      <c r="C192" s="120">
        <v>1661.6999999999998</v>
      </c>
      <c r="D192" s="121">
        <v>1160.5</v>
      </c>
      <c r="E192" s="122">
        <v>0</v>
      </c>
      <c r="F192" s="122">
        <v>0</v>
      </c>
      <c r="G192" s="123">
        <v>0</v>
      </c>
      <c r="H192" s="120">
        <v>0.3</v>
      </c>
      <c r="I192" s="121">
        <f t="shared" si="12"/>
        <v>1160.8</v>
      </c>
      <c r="J192" s="124">
        <f t="shared" ref="J192:J206" si="14">IF(ISERR((I192/C192)),0,(I192/C192))</f>
        <v>0.69856171390744426</v>
      </c>
      <c r="K192" s="125">
        <v>1445</v>
      </c>
      <c r="L192" s="125">
        <f t="shared" si="13"/>
        <v>-500.89999999999986</v>
      </c>
    </row>
    <row r="193" spans="1:12" ht="39" customHeight="1" x14ac:dyDescent="0.25">
      <c r="A193" s="118" t="s">
        <v>588</v>
      </c>
      <c r="B193" s="119">
        <v>485.9</v>
      </c>
      <c r="C193" s="120">
        <v>617.30000000000007</v>
      </c>
      <c r="D193" s="121">
        <v>16.2</v>
      </c>
      <c r="E193" s="122">
        <v>0</v>
      </c>
      <c r="F193" s="122">
        <v>0</v>
      </c>
      <c r="G193" s="123">
        <v>0</v>
      </c>
      <c r="H193" s="120">
        <v>426.9</v>
      </c>
      <c r="I193" s="121">
        <f t="shared" si="12"/>
        <v>443.09999999999997</v>
      </c>
      <c r="J193" s="124">
        <f t="shared" si="14"/>
        <v>0.71780333711323496</v>
      </c>
      <c r="K193" s="125">
        <v>389.49999999999994</v>
      </c>
      <c r="L193" s="125">
        <f t="shared" si="13"/>
        <v>-174.2000000000001</v>
      </c>
    </row>
    <row r="194" spans="1:12" ht="39" customHeight="1" x14ac:dyDescent="0.25">
      <c r="A194" s="118" t="s">
        <v>589</v>
      </c>
      <c r="B194" s="119">
        <v>524.4</v>
      </c>
      <c r="C194" s="120">
        <v>524.4</v>
      </c>
      <c r="D194" s="121">
        <v>457.8</v>
      </c>
      <c r="E194" s="122">
        <v>0</v>
      </c>
      <c r="F194" s="122">
        <v>0</v>
      </c>
      <c r="G194" s="123">
        <v>0</v>
      </c>
      <c r="H194" s="120">
        <v>0</v>
      </c>
      <c r="I194" s="121">
        <f t="shared" si="12"/>
        <v>457.8</v>
      </c>
      <c r="J194" s="124">
        <f t="shared" si="14"/>
        <v>0.87299771167048057</v>
      </c>
      <c r="K194" s="125">
        <v>669.7</v>
      </c>
      <c r="L194" s="125">
        <f t="shared" si="13"/>
        <v>-66.599999999999966</v>
      </c>
    </row>
    <row r="195" spans="1:12" ht="39" customHeight="1" x14ac:dyDescent="0.25">
      <c r="A195" s="118" t="s">
        <v>590</v>
      </c>
      <c r="B195" s="119">
        <v>272.00000000000006</v>
      </c>
      <c r="C195" s="120">
        <v>272.00000000000006</v>
      </c>
      <c r="D195" s="121">
        <v>431.59999999999997</v>
      </c>
      <c r="E195" s="122">
        <v>0</v>
      </c>
      <c r="F195" s="122">
        <v>0</v>
      </c>
      <c r="G195" s="123">
        <v>0</v>
      </c>
      <c r="H195" s="120">
        <v>0</v>
      </c>
      <c r="I195" s="121">
        <f t="shared" si="12"/>
        <v>431.59999999999997</v>
      </c>
      <c r="J195" s="124">
        <f t="shared" si="14"/>
        <v>1.5867647058823524</v>
      </c>
      <c r="K195" s="125">
        <v>310.19999999999993</v>
      </c>
      <c r="L195" s="125">
        <f t="shared" si="13"/>
        <v>159.59999999999991</v>
      </c>
    </row>
    <row r="196" spans="1:12" ht="39" customHeight="1" x14ac:dyDescent="0.25">
      <c r="A196" s="118" t="s">
        <v>591</v>
      </c>
      <c r="B196" s="119">
        <v>0.8</v>
      </c>
      <c r="C196" s="120">
        <v>0.8</v>
      </c>
      <c r="D196" s="121">
        <v>10</v>
      </c>
      <c r="E196" s="122">
        <v>0</v>
      </c>
      <c r="F196" s="122">
        <v>0</v>
      </c>
      <c r="G196" s="123">
        <v>0</v>
      </c>
      <c r="H196" s="120">
        <v>0</v>
      </c>
      <c r="I196" s="121">
        <f t="shared" si="12"/>
        <v>10</v>
      </c>
      <c r="J196" s="124">
        <f t="shared" si="14"/>
        <v>12.5</v>
      </c>
      <c r="K196" s="125">
        <v>1.2</v>
      </c>
      <c r="L196" s="125">
        <f t="shared" si="13"/>
        <v>9.1999999999999993</v>
      </c>
    </row>
    <row r="197" spans="1:12" ht="39" customHeight="1" thickBot="1" x14ac:dyDescent="0.3">
      <c r="A197" s="153" t="s">
        <v>592</v>
      </c>
      <c r="B197" s="154">
        <v>52700.9</v>
      </c>
      <c r="C197" s="155">
        <v>68277.900000000009</v>
      </c>
      <c r="D197" s="156">
        <v>0</v>
      </c>
      <c r="E197" s="157">
        <v>0</v>
      </c>
      <c r="F197" s="157">
        <v>0</v>
      </c>
      <c r="G197" s="158">
        <v>57645.8</v>
      </c>
      <c r="H197" s="155">
        <v>1732.5</v>
      </c>
      <c r="I197" s="156">
        <f t="shared" ref="I197:I206" si="15">SUM(D197:H197)</f>
        <v>59378.3</v>
      </c>
      <c r="J197" s="159">
        <f t="shared" si="14"/>
        <v>0.86965621379685076</v>
      </c>
      <c r="K197" s="128">
        <v>51509.1</v>
      </c>
      <c r="L197" s="128">
        <f t="shared" si="13"/>
        <v>-8899.6000000000058</v>
      </c>
    </row>
    <row r="198" spans="1:12" ht="39" customHeight="1" thickTop="1" x14ac:dyDescent="0.25">
      <c r="A198" s="118" t="s">
        <v>593</v>
      </c>
      <c r="B198" s="119">
        <v>1742.6</v>
      </c>
      <c r="C198" s="120">
        <v>2168.5</v>
      </c>
      <c r="D198" s="121">
        <v>916.7</v>
      </c>
      <c r="E198" s="122">
        <v>0</v>
      </c>
      <c r="F198" s="122">
        <v>0</v>
      </c>
      <c r="G198" s="123">
        <v>0</v>
      </c>
      <c r="H198" s="120">
        <v>1386.9</v>
      </c>
      <c r="I198" s="121">
        <f t="shared" si="15"/>
        <v>2303.6000000000004</v>
      </c>
      <c r="J198" s="124">
        <f t="shared" si="14"/>
        <v>1.0623011298132352</v>
      </c>
      <c r="K198" s="125">
        <v>2348.3000000000002</v>
      </c>
      <c r="L198" s="125">
        <f t="shared" si="13"/>
        <v>135.10000000000036</v>
      </c>
    </row>
    <row r="199" spans="1:12" ht="39" customHeight="1" x14ac:dyDescent="0.25">
      <c r="A199" s="118" t="s">
        <v>594</v>
      </c>
      <c r="B199" s="119">
        <v>26.1</v>
      </c>
      <c r="C199" s="120">
        <v>26.1</v>
      </c>
      <c r="D199" s="121">
        <v>15.2</v>
      </c>
      <c r="E199" s="122">
        <v>0</v>
      </c>
      <c r="F199" s="122">
        <v>0</v>
      </c>
      <c r="G199" s="123">
        <v>0</v>
      </c>
      <c r="H199" s="120">
        <v>0</v>
      </c>
      <c r="I199" s="121">
        <f t="shared" si="15"/>
        <v>15.2</v>
      </c>
      <c r="J199" s="124">
        <f t="shared" si="14"/>
        <v>0.58237547892720298</v>
      </c>
      <c r="K199" s="125">
        <v>14.1</v>
      </c>
      <c r="L199" s="125">
        <f t="shared" si="13"/>
        <v>-10.900000000000002</v>
      </c>
    </row>
    <row r="200" spans="1:12" s="127" customFormat="1" ht="39" customHeight="1" x14ac:dyDescent="0.25">
      <c r="A200" s="118" t="s">
        <v>595</v>
      </c>
      <c r="B200" s="119">
        <v>32.400000000000006</v>
      </c>
      <c r="C200" s="120">
        <v>38</v>
      </c>
      <c r="D200" s="121">
        <v>32.900000000000006</v>
      </c>
      <c r="E200" s="122">
        <v>0</v>
      </c>
      <c r="F200" s="122">
        <v>0</v>
      </c>
      <c r="G200" s="123">
        <v>0</v>
      </c>
      <c r="H200" s="120">
        <v>7.2</v>
      </c>
      <c r="I200" s="121">
        <f t="shared" si="15"/>
        <v>40.100000000000009</v>
      </c>
      <c r="J200" s="124">
        <f t="shared" si="14"/>
        <v>1.0552631578947371</v>
      </c>
      <c r="K200" s="125">
        <v>25</v>
      </c>
      <c r="L200" s="125">
        <f t="shared" si="13"/>
        <v>2.1000000000000085</v>
      </c>
    </row>
    <row r="201" spans="1:12" ht="39" customHeight="1" x14ac:dyDescent="0.25">
      <c r="A201" s="118" t="s">
        <v>596</v>
      </c>
      <c r="B201" s="119">
        <v>52.699999999999996</v>
      </c>
      <c r="C201" s="120">
        <v>73.199999999999989</v>
      </c>
      <c r="D201" s="121">
        <v>27.400000000000002</v>
      </c>
      <c r="E201" s="122">
        <v>0</v>
      </c>
      <c r="F201" s="122">
        <v>0</v>
      </c>
      <c r="G201" s="123">
        <v>0</v>
      </c>
      <c r="H201" s="120">
        <v>24.5</v>
      </c>
      <c r="I201" s="121">
        <f t="shared" si="15"/>
        <v>51.900000000000006</v>
      </c>
      <c r="J201" s="124">
        <f t="shared" si="14"/>
        <v>0.70901639344262313</v>
      </c>
      <c r="K201" s="125">
        <v>65.400000000000006</v>
      </c>
      <c r="L201" s="125">
        <f t="shared" si="13"/>
        <v>-21.299999999999983</v>
      </c>
    </row>
    <row r="202" spans="1:12" ht="39" customHeight="1" x14ac:dyDescent="0.25">
      <c r="A202" s="118" t="s">
        <v>218</v>
      </c>
      <c r="B202" s="119">
        <v>1840.8000000000002</v>
      </c>
      <c r="C202" s="120">
        <v>1885.9</v>
      </c>
      <c r="D202" s="121">
        <v>1173.8000000000002</v>
      </c>
      <c r="E202" s="122">
        <v>0</v>
      </c>
      <c r="F202" s="122">
        <v>0</v>
      </c>
      <c r="G202" s="123">
        <v>0</v>
      </c>
      <c r="H202" s="120">
        <v>1050.0999999999999</v>
      </c>
      <c r="I202" s="121">
        <f t="shared" si="15"/>
        <v>2223.9</v>
      </c>
      <c r="J202" s="124">
        <f t="shared" si="14"/>
        <v>1.1792247733177792</v>
      </c>
      <c r="K202" s="125">
        <v>1819.1000000000001</v>
      </c>
      <c r="L202" s="125">
        <f t="shared" si="13"/>
        <v>338</v>
      </c>
    </row>
    <row r="203" spans="1:12" ht="39" customHeight="1" x14ac:dyDescent="0.25">
      <c r="A203" s="118" t="s">
        <v>597</v>
      </c>
      <c r="B203" s="119">
        <v>7000</v>
      </c>
      <c r="C203" s="120">
        <v>7000</v>
      </c>
      <c r="D203" s="121">
        <v>11515.6</v>
      </c>
      <c r="E203" s="122">
        <v>0</v>
      </c>
      <c r="F203" s="122">
        <v>0</v>
      </c>
      <c r="G203" s="123">
        <v>0</v>
      </c>
      <c r="H203" s="120">
        <v>0</v>
      </c>
      <c r="I203" s="121">
        <f t="shared" si="15"/>
        <v>11515.6</v>
      </c>
      <c r="J203" s="124">
        <f t="shared" si="14"/>
        <v>1.6450857142857143</v>
      </c>
      <c r="K203" s="125">
        <v>6528.2</v>
      </c>
      <c r="L203" s="125">
        <f t="shared" si="13"/>
        <v>4515.6000000000004</v>
      </c>
    </row>
    <row r="204" spans="1:12" ht="39" customHeight="1" x14ac:dyDescent="0.25">
      <c r="A204" s="118" t="s">
        <v>598</v>
      </c>
      <c r="B204" s="119">
        <v>0.4</v>
      </c>
      <c r="C204" s="120">
        <v>0.4</v>
      </c>
      <c r="D204" s="121">
        <v>4.5</v>
      </c>
      <c r="E204" s="122">
        <v>0</v>
      </c>
      <c r="F204" s="122">
        <v>0</v>
      </c>
      <c r="G204" s="123">
        <v>0</v>
      </c>
      <c r="H204" s="120">
        <v>0</v>
      </c>
      <c r="I204" s="121">
        <f t="shared" si="15"/>
        <v>4.5</v>
      </c>
      <c r="J204" s="124">
        <f t="shared" si="14"/>
        <v>11.25</v>
      </c>
      <c r="K204" s="125">
        <v>3.5</v>
      </c>
      <c r="L204" s="125">
        <f t="shared" si="13"/>
        <v>4.0999999999999996</v>
      </c>
    </row>
    <row r="205" spans="1:12" ht="39" customHeight="1" x14ac:dyDescent="0.25">
      <c r="A205" s="118" t="s">
        <v>599</v>
      </c>
      <c r="B205" s="119">
        <v>0</v>
      </c>
      <c r="C205" s="120">
        <v>0</v>
      </c>
      <c r="D205" s="121">
        <v>57.7</v>
      </c>
      <c r="E205" s="122">
        <v>0</v>
      </c>
      <c r="F205" s="122">
        <v>0</v>
      </c>
      <c r="G205" s="123">
        <v>0</v>
      </c>
      <c r="H205" s="120">
        <v>0</v>
      </c>
      <c r="I205" s="121">
        <f t="shared" si="15"/>
        <v>57.7</v>
      </c>
      <c r="J205" s="124">
        <f t="shared" si="14"/>
        <v>0</v>
      </c>
      <c r="K205" s="125">
        <v>32.5</v>
      </c>
      <c r="L205" s="125">
        <f t="shared" si="13"/>
        <v>57.7</v>
      </c>
    </row>
    <row r="206" spans="1:12" ht="39" customHeight="1" x14ac:dyDescent="0.25">
      <c r="A206" s="118" t="s">
        <v>600</v>
      </c>
      <c r="B206" s="119">
        <v>3686</v>
      </c>
      <c r="C206" s="120">
        <v>3686</v>
      </c>
      <c r="D206" s="121">
        <v>4411.5</v>
      </c>
      <c r="E206" s="122">
        <v>0</v>
      </c>
      <c r="F206" s="122">
        <v>0</v>
      </c>
      <c r="G206" s="123">
        <v>0</v>
      </c>
      <c r="H206" s="120">
        <v>0</v>
      </c>
      <c r="I206" s="121">
        <f t="shared" si="15"/>
        <v>4411.5</v>
      </c>
      <c r="J206" s="124">
        <f t="shared" si="14"/>
        <v>1.1968258274552361</v>
      </c>
      <c r="K206" s="125">
        <v>16.2</v>
      </c>
      <c r="L206" s="125">
        <f t="shared" si="13"/>
        <v>725.5</v>
      </c>
    </row>
    <row r="207" spans="1:12" ht="39" customHeight="1" x14ac:dyDescent="0.25">
      <c r="A207" s="118" t="s">
        <v>601</v>
      </c>
      <c r="B207" s="119">
        <v>0</v>
      </c>
      <c r="C207" s="120">
        <v>0</v>
      </c>
      <c r="D207" s="121">
        <v>55.7</v>
      </c>
      <c r="E207" s="122">
        <v>0</v>
      </c>
      <c r="F207" s="122">
        <v>0</v>
      </c>
      <c r="G207" s="123">
        <v>0</v>
      </c>
      <c r="H207" s="120">
        <v>0</v>
      </c>
      <c r="I207" s="121"/>
      <c r="J207" s="124"/>
      <c r="K207" s="125"/>
      <c r="L207" s="125">
        <f t="shared" si="13"/>
        <v>0</v>
      </c>
    </row>
    <row r="208" spans="1:12" ht="39" customHeight="1" x14ac:dyDescent="0.25">
      <c r="A208" s="110" t="s">
        <v>602</v>
      </c>
      <c r="B208" s="111">
        <v>70.400000000000006</v>
      </c>
      <c r="C208" s="112">
        <v>70.400000000000006</v>
      </c>
      <c r="D208" s="113">
        <v>100.4</v>
      </c>
      <c r="E208" s="114">
        <v>0</v>
      </c>
      <c r="F208" s="114">
        <v>0</v>
      </c>
      <c r="G208" s="115">
        <v>0</v>
      </c>
      <c r="H208" s="112">
        <v>0</v>
      </c>
      <c r="I208" s="113">
        <f t="shared" ref="I208:I243" si="16">SUM(D208:H208)</f>
        <v>100.4</v>
      </c>
      <c r="J208" s="116">
        <f t="shared" ref="J208:J243" si="17">IF(ISERR((I208/C208)),0,(I208/C208))</f>
        <v>1.4261363636363635</v>
      </c>
      <c r="K208" s="117">
        <v>67.7</v>
      </c>
      <c r="L208" s="117">
        <f t="shared" si="13"/>
        <v>30</v>
      </c>
    </row>
    <row r="209" spans="1:12" ht="39" customHeight="1" x14ac:dyDescent="0.25">
      <c r="A209" s="136" t="s">
        <v>603</v>
      </c>
      <c r="B209" s="137">
        <v>70.400000000000006</v>
      </c>
      <c r="C209" s="138">
        <v>70.400000000000006</v>
      </c>
      <c r="D209" s="139">
        <v>100.4</v>
      </c>
      <c r="E209" s="140">
        <v>0</v>
      </c>
      <c r="F209" s="140">
        <v>0</v>
      </c>
      <c r="G209" s="141">
        <v>0</v>
      </c>
      <c r="H209" s="138">
        <v>0</v>
      </c>
      <c r="I209" s="139">
        <f t="shared" si="16"/>
        <v>100.4</v>
      </c>
      <c r="J209" s="142">
        <f t="shared" si="17"/>
        <v>1.4261363636363635</v>
      </c>
      <c r="K209" s="143">
        <v>67.7</v>
      </c>
      <c r="L209" s="143">
        <f t="shared" si="13"/>
        <v>30</v>
      </c>
    </row>
    <row r="210" spans="1:12" ht="39" customHeight="1" x14ac:dyDescent="0.25">
      <c r="A210" s="110" t="s">
        <v>541</v>
      </c>
      <c r="B210" s="111">
        <v>0</v>
      </c>
      <c r="C210" s="112">
        <v>0</v>
      </c>
      <c r="D210" s="113">
        <v>0</v>
      </c>
      <c r="E210" s="114">
        <v>0</v>
      </c>
      <c r="F210" s="114">
        <v>0</v>
      </c>
      <c r="G210" s="115">
        <v>0</v>
      </c>
      <c r="H210" s="112">
        <v>0</v>
      </c>
      <c r="I210" s="113"/>
      <c r="J210" s="116"/>
      <c r="K210" s="117"/>
      <c r="L210" s="117">
        <f t="shared" si="13"/>
        <v>0</v>
      </c>
    </row>
    <row r="211" spans="1:12" ht="39" customHeight="1" x14ac:dyDescent="0.25">
      <c r="A211" s="118" t="s">
        <v>542</v>
      </c>
      <c r="B211" s="119">
        <v>0</v>
      </c>
      <c r="C211" s="120">
        <v>0</v>
      </c>
      <c r="D211" s="121">
        <v>0</v>
      </c>
      <c r="E211" s="122">
        <v>0</v>
      </c>
      <c r="F211" s="122">
        <v>0</v>
      </c>
      <c r="G211" s="123">
        <v>0</v>
      </c>
      <c r="H211" s="120">
        <v>0</v>
      </c>
      <c r="I211" s="121"/>
      <c r="J211" s="124"/>
      <c r="K211" s="125"/>
      <c r="L211" s="125">
        <f t="shared" si="13"/>
        <v>0</v>
      </c>
    </row>
    <row r="212" spans="1:12" ht="39" customHeight="1" thickBot="1" x14ac:dyDescent="0.3">
      <c r="A212" s="118" t="s">
        <v>543</v>
      </c>
      <c r="B212" s="119">
        <v>0</v>
      </c>
      <c r="C212" s="120">
        <v>0</v>
      </c>
      <c r="D212" s="121">
        <v>0</v>
      </c>
      <c r="E212" s="122">
        <v>0</v>
      </c>
      <c r="F212" s="122">
        <v>0</v>
      </c>
      <c r="G212" s="123">
        <v>0</v>
      </c>
      <c r="H212" s="120">
        <v>0</v>
      </c>
      <c r="I212" s="121"/>
      <c r="J212" s="124"/>
      <c r="K212" s="125"/>
      <c r="L212" s="125">
        <f t="shared" si="13"/>
        <v>0</v>
      </c>
    </row>
    <row r="213" spans="1:12" ht="39" customHeight="1" thickTop="1" x14ac:dyDescent="0.25">
      <c r="A213" s="102" t="s">
        <v>604</v>
      </c>
      <c r="B213" s="103">
        <v>2021</v>
      </c>
      <c r="C213" s="104">
        <v>2030.3</v>
      </c>
      <c r="D213" s="105">
        <v>1523.6999999999998</v>
      </c>
      <c r="E213" s="106">
        <v>0</v>
      </c>
      <c r="F213" s="106">
        <v>0</v>
      </c>
      <c r="G213" s="107">
        <v>1.1000000000000001</v>
      </c>
      <c r="H213" s="104">
        <v>1108.6000000000001</v>
      </c>
      <c r="I213" s="105">
        <f t="shared" si="16"/>
        <v>2633.3999999999996</v>
      </c>
      <c r="J213" s="108">
        <f t="shared" si="17"/>
        <v>1.2970496970890999</v>
      </c>
      <c r="K213" s="109">
        <v>2008.5000000000002</v>
      </c>
      <c r="L213" s="109">
        <f t="shared" si="13"/>
        <v>603.09999999999968</v>
      </c>
    </row>
    <row r="214" spans="1:12" ht="39" customHeight="1" x14ac:dyDescent="0.25">
      <c r="A214" s="110" t="s">
        <v>605</v>
      </c>
      <c r="B214" s="111">
        <v>2021</v>
      </c>
      <c r="C214" s="112">
        <v>2030.3</v>
      </c>
      <c r="D214" s="113">
        <v>1523.6999999999998</v>
      </c>
      <c r="E214" s="114">
        <v>0</v>
      </c>
      <c r="F214" s="114">
        <v>0</v>
      </c>
      <c r="G214" s="115">
        <v>1.1000000000000001</v>
      </c>
      <c r="H214" s="112">
        <v>1108.6000000000001</v>
      </c>
      <c r="I214" s="113">
        <f t="shared" si="16"/>
        <v>2633.3999999999996</v>
      </c>
      <c r="J214" s="116">
        <f t="shared" si="17"/>
        <v>1.2970496970890999</v>
      </c>
      <c r="K214" s="117">
        <v>2008.5000000000002</v>
      </c>
      <c r="L214" s="117">
        <f t="shared" si="13"/>
        <v>603.09999999999968</v>
      </c>
    </row>
    <row r="215" spans="1:12" ht="39" customHeight="1" x14ac:dyDescent="0.25">
      <c r="A215" s="118" t="s">
        <v>606</v>
      </c>
      <c r="B215" s="119">
        <v>174.5</v>
      </c>
      <c r="C215" s="120">
        <v>174.5</v>
      </c>
      <c r="D215" s="121">
        <v>162.19999999999999</v>
      </c>
      <c r="E215" s="122">
        <v>0</v>
      </c>
      <c r="F215" s="122">
        <v>0</v>
      </c>
      <c r="G215" s="123">
        <v>0</v>
      </c>
      <c r="H215" s="120">
        <v>0</v>
      </c>
      <c r="I215" s="121">
        <f t="shared" si="16"/>
        <v>162.19999999999999</v>
      </c>
      <c r="J215" s="124">
        <f t="shared" si="17"/>
        <v>0.92951289398280801</v>
      </c>
      <c r="K215" s="125">
        <v>-23.7</v>
      </c>
      <c r="L215" s="125">
        <f t="shared" si="13"/>
        <v>-12.300000000000011</v>
      </c>
    </row>
    <row r="216" spans="1:12" ht="39" customHeight="1" x14ac:dyDescent="0.25">
      <c r="A216" s="118" t="s">
        <v>607</v>
      </c>
      <c r="B216" s="119">
        <v>40</v>
      </c>
      <c r="C216" s="120">
        <v>40</v>
      </c>
      <c r="D216" s="121">
        <v>13.8</v>
      </c>
      <c r="E216" s="122">
        <v>0</v>
      </c>
      <c r="F216" s="122">
        <v>0</v>
      </c>
      <c r="G216" s="123">
        <v>0</v>
      </c>
      <c r="H216" s="120">
        <v>0</v>
      </c>
      <c r="I216" s="121">
        <f t="shared" si="16"/>
        <v>13.8</v>
      </c>
      <c r="J216" s="124">
        <f t="shared" si="17"/>
        <v>0.34500000000000003</v>
      </c>
      <c r="K216" s="125">
        <v>21.9</v>
      </c>
      <c r="L216" s="125">
        <f t="shared" si="13"/>
        <v>-26.2</v>
      </c>
    </row>
    <row r="217" spans="1:12" ht="39" customHeight="1" x14ac:dyDescent="0.25">
      <c r="A217" s="118" t="s">
        <v>608</v>
      </c>
      <c r="B217" s="119">
        <v>121</v>
      </c>
      <c r="C217" s="120">
        <v>121</v>
      </c>
      <c r="D217" s="121">
        <v>0</v>
      </c>
      <c r="E217" s="122">
        <v>0</v>
      </c>
      <c r="F217" s="122">
        <v>0</v>
      </c>
      <c r="G217" s="123">
        <v>0</v>
      </c>
      <c r="H217" s="120">
        <v>281</v>
      </c>
      <c r="I217" s="121">
        <f t="shared" si="16"/>
        <v>281</v>
      </c>
      <c r="J217" s="124">
        <f t="shared" si="17"/>
        <v>2.3223140495867769</v>
      </c>
      <c r="K217" s="125">
        <v>113.3</v>
      </c>
      <c r="L217" s="125">
        <f t="shared" si="13"/>
        <v>160</v>
      </c>
    </row>
    <row r="218" spans="1:12" ht="39" customHeight="1" x14ac:dyDescent="0.25">
      <c r="A218" s="118" t="s">
        <v>609</v>
      </c>
      <c r="B218" s="119">
        <v>250</v>
      </c>
      <c r="C218" s="120">
        <v>250</v>
      </c>
      <c r="D218" s="121">
        <v>-0.10000000000002274</v>
      </c>
      <c r="E218" s="122">
        <v>0</v>
      </c>
      <c r="F218" s="122">
        <v>0</v>
      </c>
      <c r="G218" s="123">
        <v>0</v>
      </c>
      <c r="H218" s="120">
        <v>823.9</v>
      </c>
      <c r="I218" s="121">
        <f t="shared" si="16"/>
        <v>823.8</v>
      </c>
      <c r="J218" s="124">
        <f t="shared" si="17"/>
        <v>3.2951999999999999</v>
      </c>
      <c r="K218" s="125">
        <v>641.5</v>
      </c>
      <c r="L218" s="125">
        <f t="shared" si="13"/>
        <v>573.79999999999995</v>
      </c>
    </row>
    <row r="219" spans="1:12" ht="39" customHeight="1" x14ac:dyDescent="0.25">
      <c r="A219" s="118" t="s">
        <v>610</v>
      </c>
      <c r="B219" s="119">
        <v>0.2</v>
      </c>
      <c r="C219" s="120">
        <v>0.2</v>
      </c>
      <c r="D219" s="121">
        <v>0.2</v>
      </c>
      <c r="E219" s="122">
        <v>0</v>
      </c>
      <c r="F219" s="122">
        <v>0</v>
      </c>
      <c r="G219" s="123">
        <v>0</v>
      </c>
      <c r="H219" s="120">
        <v>0</v>
      </c>
      <c r="I219" s="121">
        <f t="shared" si="16"/>
        <v>0.2</v>
      </c>
      <c r="J219" s="124">
        <f t="shared" si="17"/>
        <v>1</v>
      </c>
      <c r="K219" s="125">
        <v>2.5</v>
      </c>
      <c r="L219" s="125">
        <f t="shared" si="13"/>
        <v>0</v>
      </c>
    </row>
    <row r="220" spans="1:12" ht="39" customHeight="1" x14ac:dyDescent="0.25">
      <c r="A220" s="118" t="s">
        <v>611</v>
      </c>
      <c r="B220" s="119">
        <v>1118.3</v>
      </c>
      <c r="C220" s="120">
        <v>1127.5999999999999</v>
      </c>
      <c r="D220" s="121">
        <v>1319.6</v>
      </c>
      <c r="E220" s="122">
        <v>0</v>
      </c>
      <c r="F220" s="122">
        <v>0</v>
      </c>
      <c r="G220" s="123">
        <v>1.1000000000000001</v>
      </c>
      <c r="H220" s="120">
        <v>3.7</v>
      </c>
      <c r="I220" s="121">
        <f t="shared" si="16"/>
        <v>1324.3999999999999</v>
      </c>
      <c r="J220" s="124">
        <f t="shared" si="17"/>
        <v>1.1745299751684994</v>
      </c>
      <c r="K220" s="125">
        <v>1070.6000000000001</v>
      </c>
      <c r="L220" s="125">
        <f t="shared" si="13"/>
        <v>196.79999999999995</v>
      </c>
    </row>
    <row r="221" spans="1:12" ht="39" customHeight="1" thickBot="1" x14ac:dyDescent="0.3">
      <c r="A221" s="118" t="s">
        <v>612</v>
      </c>
      <c r="B221" s="119">
        <v>317</v>
      </c>
      <c r="C221" s="120">
        <v>317</v>
      </c>
      <c r="D221" s="121">
        <v>28</v>
      </c>
      <c r="E221" s="122">
        <v>0</v>
      </c>
      <c r="F221" s="122">
        <v>0</v>
      </c>
      <c r="G221" s="123">
        <v>0</v>
      </c>
      <c r="H221" s="120">
        <v>0</v>
      </c>
      <c r="I221" s="121">
        <f t="shared" si="16"/>
        <v>28</v>
      </c>
      <c r="J221" s="124">
        <f t="shared" si="17"/>
        <v>8.8328075709779186E-2</v>
      </c>
      <c r="K221" s="125">
        <v>182.4</v>
      </c>
      <c r="L221" s="125">
        <f t="shared" si="13"/>
        <v>-289</v>
      </c>
    </row>
    <row r="222" spans="1:12" ht="39" customHeight="1" thickTop="1" x14ac:dyDescent="0.25">
      <c r="A222" s="102" t="s">
        <v>613</v>
      </c>
      <c r="B222" s="103">
        <v>1469.1999999999998</v>
      </c>
      <c r="C222" s="104">
        <v>11093.2</v>
      </c>
      <c r="D222" s="105">
        <v>161.3999999999991</v>
      </c>
      <c r="E222" s="106">
        <v>0</v>
      </c>
      <c r="F222" s="106">
        <v>0</v>
      </c>
      <c r="G222" s="107">
        <v>36.1</v>
      </c>
      <c r="H222" s="104">
        <v>10101.699999999999</v>
      </c>
      <c r="I222" s="105">
        <f t="shared" si="16"/>
        <v>10299.199999999997</v>
      </c>
      <c r="J222" s="108">
        <f t="shared" si="17"/>
        <v>0.92842462048822672</v>
      </c>
      <c r="K222" s="109">
        <v>7882</v>
      </c>
      <c r="L222" s="109">
        <f t="shared" si="13"/>
        <v>-794.00000000000364</v>
      </c>
    </row>
    <row r="223" spans="1:12" ht="39" customHeight="1" x14ac:dyDescent="0.25">
      <c r="A223" s="110" t="s">
        <v>614</v>
      </c>
      <c r="B223" s="111">
        <v>664.2</v>
      </c>
      <c r="C223" s="112">
        <v>8799.7000000000007</v>
      </c>
      <c r="D223" s="113">
        <v>161.3999999999991</v>
      </c>
      <c r="E223" s="114">
        <v>0</v>
      </c>
      <c r="F223" s="114">
        <v>0</v>
      </c>
      <c r="G223" s="115">
        <v>36.1</v>
      </c>
      <c r="H223" s="112">
        <v>8416.2999999999993</v>
      </c>
      <c r="I223" s="113">
        <f t="shared" si="16"/>
        <v>8613.7999999999993</v>
      </c>
      <c r="J223" s="116">
        <f t="shared" si="17"/>
        <v>0.9788742798049932</v>
      </c>
      <c r="K223" s="117">
        <v>6092.3</v>
      </c>
      <c r="L223" s="117">
        <f t="shared" si="13"/>
        <v>-185.90000000000146</v>
      </c>
    </row>
    <row r="224" spans="1:12" ht="39" customHeight="1" x14ac:dyDescent="0.25">
      <c r="A224" s="118" t="s">
        <v>615</v>
      </c>
      <c r="B224" s="119">
        <v>664.2</v>
      </c>
      <c r="C224" s="120">
        <v>8799.7000000000007</v>
      </c>
      <c r="D224" s="121">
        <v>161.3999999999991</v>
      </c>
      <c r="E224" s="122">
        <v>0</v>
      </c>
      <c r="F224" s="122">
        <v>0</v>
      </c>
      <c r="G224" s="123">
        <v>36.1</v>
      </c>
      <c r="H224" s="120">
        <v>8416.2999999999993</v>
      </c>
      <c r="I224" s="121">
        <f t="shared" si="16"/>
        <v>8613.7999999999993</v>
      </c>
      <c r="J224" s="124">
        <f t="shared" si="17"/>
        <v>0.9788742798049932</v>
      </c>
      <c r="K224" s="125">
        <v>6092.3</v>
      </c>
      <c r="L224" s="125">
        <f t="shared" si="13"/>
        <v>-185.90000000000146</v>
      </c>
    </row>
    <row r="225" spans="1:12" ht="39" customHeight="1" x14ac:dyDescent="0.25">
      <c r="A225" s="110" t="s">
        <v>616</v>
      </c>
      <c r="B225" s="111">
        <v>805</v>
      </c>
      <c r="C225" s="112">
        <v>2293.5</v>
      </c>
      <c r="D225" s="113">
        <v>0</v>
      </c>
      <c r="E225" s="114">
        <v>0</v>
      </c>
      <c r="F225" s="114">
        <v>0</v>
      </c>
      <c r="G225" s="115">
        <v>0</v>
      </c>
      <c r="H225" s="112">
        <v>1685.3999999999999</v>
      </c>
      <c r="I225" s="113">
        <f t="shared" si="16"/>
        <v>1685.3999999999999</v>
      </c>
      <c r="J225" s="116">
        <f t="shared" si="17"/>
        <v>0.73485938521909744</v>
      </c>
      <c r="K225" s="117">
        <v>1789.7</v>
      </c>
      <c r="L225" s="117">
        <f t="shared" si="13"/>
        <v>-608.10000000000014</v>
      </c>
    </row>
    <row r="226" spans="1:12" ht="39" customHeight="1" x14ac:dyDescent="0.25">
      <c r="A226" s="118" t="s">
        <v>617</v>
      </c>
      <c r="B226" s="119">
        <v>805</v>
      </c>
      <c r="C226" s="120">
        <v>2143.9</v>
      </c>
      <c r="D226" s="121">
        <v>0</v>
      </c>
      <c r="E226" s="122">
        <v>0</v>
      </c>
      <c r="F226" s="122">
        <v>0</v>
      </c>
      <c r="G226" s="123">
        <v>0</v>
      </c>
      <c r="H226" s="120">
        <v>1556.6</v>
      </c>
      <c r="I226" s="121">
        <f t="shared" si="16"/>
        <v>1556.6</v>
      </c>
      <c r="J226" s="124">
        <f t="shared" si="17"/>
        <v>0.72605998414105133</v>
      </c>
      <c r="K226" s="125">
        <v>1687</v>
      </c>
      <c r="L226" s="125">
        <f t="shared" si="13"/>
        <v>-587.30000000000018</v>
      </c>
    </row>
    <row r="227" spans="1:12" ht="39" customHeight="1" thickBot="1" x14ac:dyDescent="0.3">
      <c r="A227" s="118" t="s">
        <v>618</v>
      </c>
      <c r="B227" s="119">
        <v>0</v>
      </c>
      <c r="C227" s="120">
        <v>149.6</v>
      </c>
      <c r="D227" s="121">
        <v>0</v>
      </c>
      <c r="E227" s="122">
        <v>0</v>
      </c>
      <c r="F227" s="122">
        <v>0</v>
      </c>
      <c r="G227" s="123">
        <v>0</v>
      </c>
      <c r="H227" s="120">
        <v>128.80000000000001</v>
      </c>
      <c r="I227" s="121">
        <f t="shared" si="16"/>
        <v>128.80000000000001</v>
      </c>
      <c r="J227" s="124">
        <f t="shared" si="17"/>
        <v>0.8609625668449199</v>
      </c>
      <c r="K227" s="125">
        <v>102.7</v>
      </c>
      <c r="L227" s="125">
        <f t="shared" si="13"/>
        <v>-20.799999999999983</v>
      </c>
    </row>
    <row r="228" spans="1:12" ht="39" customHeight="1" thickTop="1" x14ac:dyDescent="0.25">
      <c r="A228" s="102" t="s">
        <v>619</v>
      </c>
      <c r="B228" s="103">
        <v>160014.09999999998</v>
      </c>
      <c r="C228" s="104">
        <v>196733</v>
      </c>
      <c r="D228" s="105">
        <v>43717.9</v>
      </c>
      <c r="E228" s="106">
        <v>0</v>
      </c>
      <c r="F228" s="106">
        <v>0</v>
      </c>
      <c r="G228" s="107">
        <v>37087.199999999997</v>
      </c>
      <c r="H228" s="104">
        <v>24524.1</v>
      </c>
      <c r="I228" s="105">
        <f t="shared" si="16"/>
        <v>105329.20000000001</v>
      </c>
      <c r="J228" s="108">
        <f t="shared" si="17"/>
        <v>0.53539162214778413</v>
      </c>
      <c r="K228" s="109">
        <v>170870</v>
      </c>
      <c r="L228" s="109">
        <f t="shared" si="13"/>
        <v>-91403.799999999988</v>
      </c>
    </row>
    <row r="229" spans="1:12" ht="39" customHeight="1" x14ac:dyDescent="0.25">
      <c r="A229" s="110" t="s">
        <v>620</v>
      </c>
      <c r="B229" s="111">
        <v>39079.899999999994</v>
      </c>
      <c r="C229" s="112">
        <v>52682</v>
      </c>
      <c r="D229" s="113">
        <v>41813.700000000004</v>
      </c>
      <c r="E229" s="114">
        <v>0</v>
      </c>
      <c r="F229" s="114">
        <v>0</v>
      </c>
      <c r="G229" s="115">
        <v>8091</v>
      </c>
      <c r="H229" s="112">
        <v>4707.8</v>
      </c>
      <c r="I229" s="113">
        <f t="shared" si="16"/>
        <v>54612.500000000007</v>
      </c>
      <c r="J229" s="116">
        <f t="shared" si="17"/>
        <v>1.0366443946699064</v>
      </c>
      <c r="K229" s="117">
        <v>40965.200000000004</v>
      </c>
      <c r="L229" s="117">
        <f t="shared" si="13"/>
        <v>1930.5000000000073</v>
      </c>
    </row>
    <row r="230" spans="1:12" ht="39" customHeight="1" x14ac:dyDescent="0.25">
      <c r="A230" s="118" t="s">
        <v>621</v>
      </c>
      <c r="B230" s="119">
        <v>1372.2</v>
      </c>
      <c r="C230" s="120">
        <v>1372.1999999999998</v>
      </c>
      <c r="D230" s="121">
        <v>4793.8999999999996</v>
      </c>
      <c r="E230" s="122">
        <v>0</v>
      </c>
      <c r="F230" s="122">
        <v>0</v>
      </c>
      <c r="G230" s="123">
        <v>0.1</v>
      </c>
      <c r="H230" s="120">
        <v>0</v>
      </c>
      <c r="I230" s="121">
        <f t="shared" si="16"/>
        <v>4794</v>
      </c>
      <c r="J230" s="124">
        <f t="shared" si="17"/>
        <v>3.4936598163533019</v>
      </c>
      <c r="K230" s="125">
        <v>5232.5</v>
      </c>
      <c r="L230" s="125">
        <f t="shared" si="13"/>
        <v>3421.8</v>
      </c>
    </row>
    <row r="231" spans="1:12" ht="39" customHeight="1" x14ac:dyDescent="0.25">
      <c r="A231" s="118" t="s">
        <v>622</v>
      </c>
      <c r="B231" s="119">
        <v>3183.4</v>
      </c>
      <c r="C231" s="120">
        <v>13906.7</v>
      </c>
      <c r="D231" s="121">
        <v>1458.4</v>
      </c>
      <c r="E231" s="122">
        <v>0</v>
      </c>
      <c r="F231" s="122">
        <v>0</v>
      </c>
      <c r="G231" s="123">
        <v>7931.7999999999993</v>
      </c>
      <c r="H231" s="120">
        <v>23.7</v>
      </c>
      <c r="I231" s="121">
        <f t="shared" si="16"/>
        <v>9413.9</v>
      </c>
      <c r="J231" s="124">
        <f t="shared" si="17"/>
        <v>0.67693270150359175</v>
      </c>
      <c r="K231" s="125">
        <v>9789.1999999999989</v>
      </c>
      <c r="L231" s="125">
        <f t="shared" si="13"/>
        <v>-4492.8000000000011</v>
      </c>
    </row>
    <row r="232" spans="1:12" ht="39" customHeight="1" x14ac:dyDescent="0.25">
      <c r="A232" s="118" t="s">
        <v>623</v>
      </c>
      <c r="B232" s="119">
        <v>16.100000000000001</v>
      </c>
      <c r="C232" s="120">
        <v>16.100000000000001</v>
      </c>
      <c r="D232" s="121">
        <v>17.8</v>
      </c>
      <c r="E232" s="122">
        <v>0</v>
      </c>
      <c r="F232" s="122">
        <v>0</v>
      </c>
      <c r="G232" s="123">
        <v>0</v>
      </c>
      <c r="H232" s="120">
        <v>0</v>
      </c>
      <c r="I232" s="121">
        <f t="shared" si="16"/>
        <v>17.8</v>
      </c>
      <c r="J232" s="124">
        <f t="shared" si="17"/>
        <v>1.1055900621118011</v>
      </c>
      <c r="K232" s="125">
        <v>11.5</v>
      </c>
      <c r="L232" s="125">
        <f t="shared" si="13"/>
        <v>1.6999999999999993</v>
      </c>
    </row>
    <row r="233" spans="1:12" ht="39" customHeight="1" x14ac:dyDescent="0.25">
      <c r="A233" s="136" t="s">
        <v>624</v>
      </c>
      <c r="B233" s="137">
        <v>187.3</v>
      </c>
      <c r="C233" s="138">
        <v>187.3</v>
      </c>
      <c r="D233" s="139">
        <v>254.5</v>
      </c>
      <c r="E233" s="140">
        <v>0</v>
      </c>
      <c r="F233" s="140">
        <v>0</v>
      </c>
      <c r="G233" s="141">
        <v>0</v>
      </c>
      <c r="H233" s="138">
        <v>0</v>
      </c>
      <c r="I233" s="139">
        <f t="shared" si="16"/>
        <v>254.5</v>
      </c>
      <c r="J233" s="142">
        <f t="shared" si="17"/>
        <v>1.358782701548318</v>
      </c>
      <c r="K233" s="143">
        <v>176.7</v>
      </c>
      <c r="L233" s="143">
        <f t="shared" si="13"/>
        <v>67.199999999999989</v>
      </c>
    </row>
    <row r="234" spans="1:12" ht="39" customHeight="1" x14ac:dyDescent="0.25">
      <c r="A234" s="118" t="s">
        <v>625</v>
      </c>
      <c r="B234" s="119">
        <v>34</v>
      </c>
      <c r="C234" s="120">
        <v>34</v>
      </c>
      <c r="D234" s="121">
        <v>27.299999999999997</v>
      </c>
      <c r="E234" s="122">
        <v>0</v>
      </c>
      <c r="F234" s="122">
        <v>0</v>
      </c>
      <c r="G234" s="123">
        <v>0</v>
      </c>
      <c r="H234" s="120">
        <v>0</v>
      </c>
      <c r="I234" s="121">
        <f t="shared" si="16"/>
        <v>27.299999999999997</v>
      </c>
      <c r="J234" s="124">
        <f t="shared" si="17"/>
        <v>0.80294117647058816</v>
      </c>
      <c r="K234" s="125">
        <v>30.2</v>
      </c>
      <c r="L234" s="125">
        <f t="shared" si="13"/>
        <v>-6.7000000000000028</v>
      </c>
    </row>
    <row r="235" spans="1:12" ht="39" customHeight="1" x14ac:dyDescent="0.25">
      <c r="A235" s="118" t="s">
        <v>626</v>
      </c>
      <c r="B235" s="119">
        <v>34286.899999999994</v>
      </c>
      <c r="C235" s="120">
        <v>37165.699999999997</v>
      </c>
      <c r="D235" s="121">
        <v>35261.5</v>
      </c>
      <c r="E235" s="122">
        <v>0</v>
      </c>
      <c r="F235" s="122">
        <v>0</v>
      </c>
      <c r="G235" s="123">
        <v>159.10000000000002</v>
      </c>
      <c r="H235" s="120">
        <v>4684.1000000000004</v>
      </c>
      <c r="I235" s="121">
        <f t="shared" si="16"/>
        <v>40104.699999999997</v>
      </c>
      <c r="J235" s="124">
        <f t="shared" si="17"/>
        <v>1.0790782899286169</v>
      </c>
      <c r="K235" s="125">
        <v>25725</v>
      </c>
      <c r="L235" s="125">
        <f t="shared" si="13"/>
        <v>2939</v>
      </c>
    </row>
    <row r="236" spans="1:12" ht="39" customHeight="1" thickBot="1" x14ac:dyDescent="0.3">
      <c r="A236" s="153" t="s">
        <v>627</v>
      </c>
      <c r="B236" s="154">
        <v>0</v>
      </c>
      <c r="C236" s="155">
        <v>0</v>
      </c>
      <c r="D236" s="156">
        <v>0.3</v>
      </c>
      <c r="E236" s="157">
        <v>0</v>
      </c>
      <c r="F236" s="157">
        <v>0</v>
      </c>
      <c r="G236" s="158">
        <v>0</v>
      </c>
      <c r="H236" s="155">
        <v>0</v>
      </c>
      <c r="I236" s="156">
        <f t="shared" si="16"/>
        <v>0.3</v>
      </c>
      <c r="J236" s="159">
        <f t="shared" si="17"/>
        <v>0</v>
      </c>
      <c r="K236" s="128">
        <v>0</v>
      </c>
      <c r="L236" s="128">
        <f t="shared" si="13"/>
        <v>0.3</v>
      </c>
    </row>
    <row r="237" spans="1:12" ht="39" customHeight="1" thickTop="1" x14ac:dyDescent="0.25">
      <c r="A237" s="184" t="s">
        <v>628</v>
      </c>
      <c r="B237" s="185">
        <v>120934.2</v>
      </c>
      <c r="C237" s="186">
        <v>144051</v>
      </c>
      <c r="D237" s="187">
        <v>1904.2</v>
      </c>
      <c r="E237" s="188">
        <v>0</v>
      </c>
      <c r="F237" s="188">
        <v>0</v>
      </c>
      <c r="G237" s="189">
        <v>28996.199999999997</v>
      </c>
      <c r="H237" s="186">
        <v>19816.3</v>
      </c>
      <c r="I237" s="187">
        <f t="shared" si="16"/>
        <v>50716.7</v>
      </c>
      <c r="J237" s="190">
        <f t="shared" si="17"/>
        <v>0.35207461246364136</v>
      </c>
      <c r="K237" s="191">
        <v>129904.8</v>
      </c>
      <c r="L237" s="191">
        <f t="shared" si="13"/>
        <v>-93334.3</v>
      </c>
    </row>
    <row r="238" spans="1:12" ht="39" customHeight="1" x14ac:dyDescent="0.25">
      <c r="A238" s="118" t="s">
        <v>629</v>
      </c>
      <c r="B238" s="119">
        <v>0</v>
      </c>
      <c r="C238" s="120">
        <v>3966.8999999999996</v>
      </c>
      <c r="D238" s="121">
        <v>0</v>
      </c>
      <c r="E238" s="122">
        <v>0</v>
      </c>
      <c r="F238" s="122">
        <v>0</v>
      </c>
      <c r="G238" s="123">
        <v>0</v>
      </c>
      <c r="H238" s="120">
        <v>3466.4</v>
      </c>
      <c r="I238" s="121">
        <f t="shared" si="16"/>
        <v>3466.4</v>
      </c>
      <c r="J238" s="124">
        <f t="shared" si="17"/>
        <v>0.87383095112052245</v>
      </c>
      <c r="K238" s="125">
        <v>11094.2</v>
      </c>
      <c r="L238" s="125">
        <f t="shared" si="13"/>
        <v>-500.49999999999955</v>
      </c>
    </row>
    <row r="239" spans="1:12" ht="39" customHeight="1" x14ac:dyDescent="0.25">
      <c r="A239" s="118" t="s">
        <v>630</v>
      </c>
      <c r="B239" s="119">
        <v>74744.799999999988</v>
      </c>
      <c r="C239" s="120">
        <v>78181.100000000006</v>
      </c>
      <c r="D239" s="121">
        <v>0</v>
      </c>
      <c r="E239" s="122">
        <v>0</v>
      </c>
      <c r="F239" s="122">
        <v>0</v>
      </c>
      <c r="G239" s="123">
        <v>28917.1</v>
      </c>
      <c r="H239" s="120">
        <v>669.09999999999991</v>
      </c>
      <c r="I239" s="121">
        <f t="shared" si="16"/>
        <v>29586.199999999997</v>
      </c>
      <c r="J239" s="124">
        <f t="shared" si="17"/>
        <v>0.3784316158253081</v>
      </c>
      <c r="K239" s="125">
        <v>24731.999999999996</v>
      </c>
      <c r="L239" s="125">
        <f t="shared" si="13"/>
        <v>-48594.900000000009</v>
      </c>
    </row>
    <row r="240" spans="1:12" ht="39" customHeight="1" x14ac:dyDescent="0.25">
      <c r="A240" s="118" t="s">
        <v>631</v>
      </c>
      <c r="B240" s="119">
        <v>915.90000000000009</v>
      </c>
      <c r="C240" s="120">
        <v>927.09999999999991</v>
      </c>
      <c r="D240" s="121">
        <v>202.4</v>
      </c>
      <c r="E240" s="122">
        <v>0</v>
      </c>
      <c r="F240" s="122">
        <v>0</v>
      </c>
      <c r="G240" s="123">
        <v>79.099999999999994</v>
      </c>
      <c r="H240" s="120">
        <v>20.399999999999999</v>
      </c>
      <c r="I240" s="121">
        <f t="shared" si="16"/>
        <v>301.89999999999998</v>
      </c>
      <c r="J240" s="124">
        <f t="shared" si="17"/>
        <v>0.32563908963434368</v>
      </c>
      <c r="K240" s="125">
        <v>302.59999999999997</v>
      </c>
      <c r="L240" s="125">
        <f t="shared" si="13"/>
        <v>-625.19999999999993</v>
      </c>
    </row>
    <row r="241" spans="1:12" s="127" customFormat="1" ht="39" customHeight="1" x14ac:dyDescent="0.25">
      <c r="A241" s="118" t="s">
        <v>632</v>
      </c>
      <c r="B241" s="119">
        <v>6.7</v>
      </c>
      <c r="C241" s="120">
        <v>6.7</v>
      </c>
      <c r="D241" s="121">
        <v>38.299999999999997</v>
      </c>
      <c r="E241" s="122">
        <v>0</v>
      </c>
      <c r="F241" s="122">
        <v>0</v>
      </c>
      <c r="G241" s="123">
        <v>0</v>
      </c>
      <c r="H241" s="120">
        <v>0</v>
      </c>
      <c r="I241" s="121">
        <f t="shared" si="16"/>
        <v>38.299999999999997</v>
      </c>
      <c r="J241" s="124">
        <f t="shared" si="17"/>
        <v>5.7164179104477606</v>
      </c>
      <c r="K241" s="125">
        <v>5.9</v>
      </c>
      <c r="L241" s="125">
        <f t="shared" si="13"/>
        <v>31.599999999999998</v>
      </c>
    </row>
    <row r="242" spans="1:12" s="127" customFormat="1" ht="39" customHeight="1" thickBot="1" x14ac:dyDescent="0.3">
      <c r="A242" s="118" t="s">
        <v>633</v>
      </c>
      <c r="B242" s="119">
        <v>45266.8</v>
      </c>
      <c r="C242" s="120">
        <v>60969.2</v>
      </c>
      <c r="D242" s="121">
        <v>1663.5</v>
      </c>
      <c r="E242" s="122">
        <v>0</v>
      </c>
      <c r="F242" s="122">
        <v>0</v>
      </c>
      <c r="G242" s="123">
        <v>0</v>
      </c>
      <c r="H242" s="120">
        <v>15660.4</v>
      </c>
      <c r="I242" s="121">
        <f t="shared" si="16"/>
        <v>17323.900000000001</v>
      </c>
      <c r="J242" s="124">
        <f t="shared" si="17"/>
        <v>0.28414182898906337</v>
      </c>
      <c r="K242" s="125">
        <v>93770.1</v>
      </c>
      <c r="L242" s="125">
        <f t="shared" si="13"/>
        <v>-43645.299999999996</v>
      </c>
    </row>
    <row r="243" spans="1:12" s="127" customFormat="1" ht="39" customHeight="1" thickBot="1" x14ac:dyDescent="0.3">
      <c r="A243" s="93" t="s">
        <v>634</v>
      </c>
      <c r="B243" s="86">
        <v>24821.5</v>
      </c>
      <c r="C243" s="87">
        <v>24821.5</v>
      </c>
      <c r="D243" s="88">
        <v>35364.699999999997</v>
      </c>
      <c r="E243" s="89">
        <v>0</v>
      </c>
      <c r="F243" s="89">
        <v>0</v>
      </c>
      <c r="G243" s="90">
        <v>690.9</v>
      </c>
      <c r="H243" s="87">
        <v>0</v>
      </c>
      <c r="I243" s="88">
        <f t="shared" si="16"/>
        <v>36055.599999999999</v>
      </c>
      <c r="J243" s="91">
        <f t="shared" si="17"/>
        <v>1.4525955320991881</v>
      </c>
      <c r="K243" s="92">
        <v>22697</v>
      </c>
      <c r="L243" s="92">
        <f t="shared" si="13"/>
        <v>11234.099999999999</v>
      </c>
    </row>
    <row r="244" spans="1:12" ht="30.6" thickTop="1" x14ac:dyDescent="0.25">
      <c r="B244" s="193">
        <f>'المصروفات اقتصادي'!B10-'الموارد اقتصادي'!B10</f>
        <v>0</v>
      </c>
      <c r="C244" s="193">
        <f>'المصروفات اقتصادي'!C10-'الموارد اقتصادي'!C10</f>
        <v>0</v>
      </c>
      <c r="D244" s="193">
        <f>'المصروفات اقتصادي'!D10-'الموارد اقتصادي'!D10</f>
        <v>0</v>
      </c>
      <c r="E244" s="193">
        <f>'المصروفات اقتصادي'!E10-'الموارد اقتصادي'!E10</f>
        <v>0</v>
      </c>
      <c r="F244" s="193">
        <f>'المصروفات اقتصادي'!F10-'الموارد اقتصادي'!F10</f>
        <v>0</v>
      </c>
      <c r="G244" s="193">
        <f>'المصروفات اقتصادي'!G10-'الموارد اقتصادي'!G10</f>
        <v>0</v>
      </c>
      <c r="H244" s="193">
        <f>'المصروفات اقتصادي'!H10-'الموارد اقتصادي'!H10</f>
        <v>0</v>
      </c>
      <c r="I244" s="193">
        <f>'المصروفات اقتصادي'!I10-'الموارد اقتصادي'!I10</f>
        <v>0</v>
      </c>
      <c r="J244" s="193">
        <f>'المصروفات اقتصادي'!J10-'الموارد اقتصادي'!J10</f>
        <v>0</v>
      </c>
      <c r="K244" s="193">
        <f>'المصروفات اقتصادي'!K10-'الموارد اقتصادي'!K10</f>
        <v>-3.0000000260770321E-2</v>
      </c>
    </row>
    <row r="245" spans="1:12" x14ac:dyDescent="0.25">
      <c r="K245" s="194"/>
      <c r="L245" s="194"/>
    </row>
    <row r="246" spans="1:12" x14ac:dyDescent="0.25">
      <c r="K246" s="194"/>
      <c r="L246" s="194"/>
    </row>
    <row r="247" spans="1:12" x14ac:dyDescent="0.25">
      <c r="K247" s="194"/>
      <c r="L247" s="194"/>
    </row>
    <row r="248" spans="1:12" x14ac:dyDescent="0.25">
      <c r="K248" s="194"/>
      <c r="L248" s="194"/>
    </row>
    <row r="249" spans="1:12" x14ac:dyDescent="0.25">
      <c r="K249" s="194"/>
      <c r="L249" s="194"/>
    </row>
    <row r="250" spans="1:12" x14ac:dyDescent="0.25">
      <c r="K250" s="194"/>
      <c r="L250" s="194"/>
    </row>
    <row r="251" spans="1:12" x14ac:dyDescent="0.25">
      <c r="K251" s="194"/>
      <c r="L251" s="194"/>
    </row>
    <row r="252" spans="1:12" x14ac:dyDescent="0.25">
      <c r="K252" s="194"/>
      <c r="L252" s="194"/>
    </row>
    <row r="253" spans="1:12" x14ac:dyDescent="0.25">
      <c r="K253" s="194"/>
      <c r="L253" s="194"/>
    </row>
    <row r="254" spans="1:12" x14ac:dyDescent="0.25">
      <c r="K254" s="194"/>
      <c r="L254" s="194"/>
    </row>
    <row r="255" spans="1:12" x14ac:dyDescent="0.25">
      <c r="K255" s="194"/>
      <c r="L255" s="194"/>
    </row>
    <row r="256" spans="1:12" x14ac:dyDescent="0.25">
      <c r="K256" s="194"/>
      <c r="L256" s="194"/>
    </row>
    <row r="257" spans="11:12" x14ac:dyDescent="0.25">
      <c r="K257" s="194"/>
      <c r="L257" s="194"/>
    </row>
    <row r="258" spans="11:12" x14ac:dyDescent="0.25">
      <c r="K258" s="194"/>
      <c r="L258" s="194"/>
    </row>
    <row r="259" spans="11:12" x14ac:dyDescent="0.25">
      <c r="K259" s="194"/>
      <c r="L259" s="194"/>
    </row>
    <row r="260" spans="11:12" x14ac:dyDescent="0.25">
      <c r="K260" s="194"/>
      <c r="L260" s="194"/>
    </row>
    <row r="261" spans="11:12" x14ac:dyDescent="0.25">
      <c r="K261" s="194"/>
      <c r="L261" s="194"/>
    </row>
    <row r="262" spans="11:12" x14ac:dyDescent="0.25">
      <c r="K262" s="194"/>
      <c r="L262" s="194"/>
    </row>
    <row r="263" spans="11:12" x14ac:dyDescent="0.25">
      <c r="K263" s="194"/>
      <c r="L263" s="194"/>
    </row>
    <row r="264" spans="11:12" x14ac:dyDescent="0.25">
      <c r="K264" s="194"/>
      <c r="L264" s="194"/>
    </row>
    <row r="265" spans="11:12" x14ac:dyDescent="0.25">
      <c r="K265" s="194"/>
      <c r="L265" s="194"/>
    </row>
    <row r="266" spans="11:12" x14ac:dyDescent="0.25">
      <c r="K266" s="194"/>
      <c r="L266" s="194"/>
    </row>
    <row r="267" spans="11:12" x14ac:dyDescent="0.25">
      <c r="K267" s="194"/>
      <c r="L267" s="194"/>
    </row>
    <row r="268" spans="11:12" x14ac:dyDescent="0.25">
      <c r="K268" s="194"/>
      <c r="L268" s="194"/>
    </row>
    <row r="269" spans="11:12" x14ac:dyDescent="0.25">
      <c r="K269" s="194"/>
      <c r="L269" s="194"/>
    </row>
    <row r="270" spans="11:12" x14ac:dyDescent="0.25">
      <c r="K270" s="194"/>
      <c r="L270" s="194"/>
    </row>
    <row r="271" spans="11:12" x14ac:dyDescent="0.25">
      <c r="K271" s="194"/>
      <c r="L271" s="194"/>
    </row>
    <row r="272" spans="11:12" x14ac:dyDescent="0.25">
      <c r="K272" s="194"/>
      <c r="L272" s="194"/>
    </row>
    <row r="273" spans="11:12" x14ac:dyDescent="0.25">
      <c r="K273" s="194"/>
      <c r="L273" s="194"/>
    </row>
    <row r="274" spans="11:12" x14ac:dyDescent="0.25">
      <c r="K274" s="194"/>
      <c r="L274" s="194"/>
    </row>
    <row r="275" spans="11:12" x14ac:dyDescent="0.25">
      <c r="K275" s="194"/>
      <c r="L275" s="194"/>
    </row>
    <row r="276" spans="11:12" x14ac:dyDescent="0.25">
      <c r="K276" s="194"/>
      <c r="L276" s="194"/>
    </row>
    <row r="277" spans="11:12" x14ac:dyDescent="0.25">
      <c r="K277" s="194"/>
      <c r="L277" s="194"/>
    </row>
    <row r="278" spans="11:12" x14ac:dyDescent="0.25">
      <c r="K278" s="194"/>
      <c r="L278" s="194"/>
    </row>
    <row r="279" spans="11:12" x14ac:dyDescent="0.25">
      <c r="K279" s="194"/>
      <c r="L279" s="194"/>
    </row>
    <row r="280" spans="11:12" x14ac:dyDescent="0.25">
      <c r="K280" s="194"/>
      <c r="L280" s="194"/>
    </row>
    <row r="281" spans="11:12" x14ac:dyDescent="0.25">
      <c r="K281" s="194"/>
      <c r="L281" s="194"/>
    </row>
    <row r="282" spans="11:12" x14ac:dyDescent="0.25">
      <c r="K282" s="194"/>
      <c r="L282" s="194"/>
    </row>
    <row r="283" spans="11:12" x14ac:dyDescent="0.25">
      <c r="K283" s="194"/>
      <c r="L283" s="194"/>
    </row>
    <row r="284" spans="11:12" x14ac:dyDescent="0.25">
      <c r="K284" s="194"/>
      <c r="L284" s="194"/>
    </row>
    <row r="285" spans="11:12" x14ac:dyDescent="0.25">
      <c r="K285" s="194"/>
      <c r="L285" s="194"/>
    </row>
    <row r="286" spans="11:12" x14ac:dyDescent="0.25">
      <c r="K286" s="194"/>
      <c r="L286" s="194"/>
    </row>
    <row r="287" spans="11:12" x14ac:dyDescent="0.25">
      <c r="K287" s="194"/>
      <c r="L287" s="194"/>
    </row>
    <row r="288" spans="11:12" x14ac:dyDescent="0.25">
      <c r="K288" s="194"/>
      <c r="L288" s="194"/>
    </row>
    <row r="289" spans="11:12" x14ac:dyDescent="0.25">
      <c r="K289" s="194"/>
      <c r="L289" s="194"/>
    </row>
    <row r="290" spans="11:12" x14ac:dyDescent="0.25">
      <c r="K290" s="194"/>
      <c r="L290" s="194"/>
    </row>
    <row r="291" spans="11:12" x14ac:dyDescent="0.25">
      <c r="K291" s="194"/>
      <c r="L291" s="194"/>
    </row>
    <row r="292" spans="11:12" x14ac:dyDescent="0.25">
      <c r="K292" s="194"/>
      <c r="L292" s="194"/>
    </row>
    <row r="293" spans="11:12" x14ac:dyDescent="0.25">
      <c r="K293" s="194"/>
      <c r="L293" s="194"/>
    </row>
    <row r="294" spans="11:12" x14ac:dyDescent="0.25">
      <c r="K294" s="194"/>
      <c r="L294" s="194"/>
    </row>
    <row r="295" spans="11:12" x14ac:dyDescent="0.25">
      <c r="K295" s="194"/>
      <c r="L295" s="194"/>
    </row>
    <row r="296" spans="11:12" x14ac:dyDescent="0.25">
      <c r="K296" s="194"/>
      <c r="L296" s="194"/>
    </row>
    <row r="297" spans="11:12" x14ac:dyDescent="0.25">
      <c r="K297" s="194"/>
      <c r="L297" s="194"/>
    </row>
    <row r="298" spans="11:12" x14ac:dyDescent="0.25">
      <c r="K298" s="194"/>
      <c r="L298" s="194"/>
    </row>
    <row r="299" spans="11:12" x14ac:dyDescent="0.25">
      <c r="K299" s="194"/>
      <c r="L299" s="194"/>
    </row>
    <row r="300" spans="11:12" x14ac:dyDescent="0.25">
      <c r="K300" s="194"/>
      <c r="L300" s="194"/>
    </row>
    <row r="301" spans="11:12" x14ac:dyDescent="0.25">
      <c r="K301" s="194"/>
      <c r="L301" s="194"/>
    </row>
    <row r="302" spans="11:12" x14ac:dyDescent="0.25">
      <c r="K302" s="194"/>
      <c r="L302" s="194"/>
    </row>
    <row r="303" spans="11:12" x14ac:dyDescent="0.25">
      <c r="K303" s="194"/>
      <c r="L303" s="194"/>
    </row>
    <row r="304" spans="11:12" x14ac:dyDescent="0.25">
      <c r="K304" s="194"/>
      <c r="L304" s="194"/>
    </row>
    <row r="305" spans="11:12" x14ac:dyDescent="0.25">
      <c r="K305" s="194"/>
      <c r="L305" s="194"/>
    </row>
    <row r="306" spans="11:12" x14ac:dyDescent="0.25">
      <c r="K306" s="194"/>
      <c r="L306" s="194"/>
    </row>
    <row r="307" spans="11:12" x14ac:dyDescent="0.25">
      <c r="K307" s="194"/>
      <c r="L307" s="194"/>
    </row>
    <row r="308" spans="11:12" x14ac:dyDescent="0.25">
      <c r="K308" s="194"/>
      <c r="L308" s="194"/>
    </row>
    <row r="309" spans="11:12" x14ac:dyDescent="0.25">
      <c r="K309" s="194"/>
      <c r="L309" s="194"/>
    </row>
    <row r="310" spans="11:12" x14ac:dyDescent="0.25">
      <c r="K310" s="194"/>
      <c r="L310" s="194"/>
    </row>
    <row r="311" spans="11:12" x14ac:dyDescent="0.25">
      <c r="K311" s="194"/>
      <c r="L311" s="194"/>
    </row>
    <row r="312" spans="11:12" x14ac:dyDescent="0.25">
      <c r="K312" s="194"/>
      <c r="L312" s="194"/>
    </row>
    <row r="313" spans="11:12" x14ac:dyDescent="0.25">
      <c r="K313" s="194"/>
      <c r="L313" s="194"/>
    </row>
    <row r="314" spans="11:12" x14ac:dyDescent="0.25">
      <c r="K314" s="194"/>
      <c r="L314" s="194"/>
    </row>
    <row r="315" spans="11:12" x14ac:dyDescent="0.25">
      <c r="K315" s="194"/>
      <c r="L315" s="194"/>
    </row>
    <row r="316" spans="11:12" x14ac:dyDescent="0.25">
      <c r="K316" s="194"/>
      <c r="L316" s="194"/>
    </row>
    <row r="317" spans="11:12" x14ac:dyDescent="0.25">
      <c r="K317" s="194"/>
      <c r="L317" s="194"/>
    </row>
    <row r="318" spans="11:12" x14ac:dyDescent="0.25">
      <c r="K318" s="194"/>
      <c r="L318" s="194"/>
    </row>
    <row r="319" spans="11:12" x14ac:dyDescent="0.25">
      <c r="K319" s="194"/>
      <c r="L319" s="194"/>
    </row>
    <row r="320" spans="11:12" x14ac:dyDescent="0.25">
      <c r="K320" s="194"/>
      <c r="L320" s="194"/>
    </row>
    <row r="321" spans="11:12" x14ac:dyDescent="0.25">
      <c r="K321" s="194"/>
      <c r="L321" s="194"/>
    </row>
    <row r="322" spans="11:12" x14ac:dyDescent="0.25">
      <c r="K322" s="194"/>
      <c r="L322" s="194"/>
    </row>
  </sheetData>
  <mergeCells count="19">
    <mergeCell ref="F7:F9"/>
    <mergeCell ref="G7:H7"/>
    <mergeCell ref="I7:I8"/>
    <mergeCell ref="G8:G9"/>
    <mergeCell ref="A1:L1"/>
    <mergeCell ref="A2:L2"/>
    <mergeCell ref="A3:L3"/>
    <mergeCell ref="A4:K4"/>
    <mergeCell ref="A5:A9"/>
    <mergeCell ref="B5:L5"/>
    <mergeCell ref="B6:C6"/>
    <mergeCell ref="D6:J6"/>
    <mergeCell ref="K6:K9"/>
    <mergeCell ref="H8:H9"/>
    <mergeCell ref="L6:L9"/>
    <mergeCell ref="B7:B8"/>
    <mergeCell ref="C7:C8"/>
    <mergeCell ref="D7:D9"/>
    <mergeCell ref="E7:E9"/>
  </mergeCells>
  <printOptions horizontalCentered="1"/>
  <pageMargins left="0" right="0" top="0.19685039370078741" bottom="0.78740157480314965" header="0.19685039370078741" footer="0.19685039370078741"/>
  <pageSetup paperSize="9" scale="60" orientation="portrait" r:id="rId1"/>
  <headerFooter alignWithMargins="0">
    <oddFooter>&amp;C&amp;14- &amp;P -</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28"/>
  <sheetViews>
    <sheetView rightToLeft="1" view="pageBreakPreview" zoomScale="118" zoomScaleNormal="75" zoomScaleSheetLayoutView="118" workbookViewId="0">
      <pane xSplit="1" ySplit="3" topLeftCell="B4" activePane="bottomRight" state="frozen"/>
      <selection activeCell="AD3" sqref="AD3:AI513"/>
      <selection pane="topRight" activeCell="AD3" sqref="AD3:AI513"/>
      <selection pane="bottomLeft" activeCell="AD3" sqref="AD3:AI513"/>
      <selection pane="bottomRight" activeCell="G6" sqref="G6"/>
    </sheetView>
  </sheetViews>
  <sheetFormatPr defaultColWidth="9.109375" defaultRowHeight="13.2" x14ac:dyDescent="0.25"/>
  <cols>
    <col min="1" max="1" width="41.6640625" style="36" customWidth="1"/>
    <col min="2" max="5" width="16.6640625" style="37" customWidth="1"/>
    <col min="6" max="6" width="19.109375" style="6" bestFit="1" customWidth="1"/>
    <col min="7" max="7" width="15.109375" style="6" bestFit="1" customWidth="1"/>
    <col min="8" max="16384" width="9.109375" style="6"/>
  </cols>
  <sheetData>
    <row r="1" spans="1:7" ht="28.2" customHeight="1" thickBot="1" x14ac:dyDescent="0.3">
      <c r="A1" s="526" t="s">
        <v>689</v>
      </c>
      <c r="B1" s="526"/>
      <c r="C1" s="526"/>
      <c r="D1" s="526"/>
      <c r="E1" s="526"/>
    </row>
    <row r="2" spans="1:7" s="1" customFormat="1" ht="36.75" customHeight="1" thickBot="1" x14ac:dyDescent="0.3">
      <c r="A2" s="52"/>
      <c r="B2" s="53" t="s">
        <v>339</v>
      </c>
      <c r="C2" s="54" t="s">
        <v>340</v>
      </c>
      <c r="D2" s="55" t="s">
        <v>341</v>
      </c>
      <c r="E2" s="56" t="s">
        <v>0</v>
      </c>
    </row>
    <row r="3" spans="1:7" s="2" customFormat="1" ht="24.9" customHeight="1" thickBot="1" x14ac:dyDescent="0.3">
      <c r="A3" s="48" t="s">
        <v>1</v>
      </c>
      <c r="B3" s="49">
        <v>2561175.3000000003</v>
      </c>
      <c r="C3" s="50">
        <v>245859</v>
      </c>
      <c r="D3" s="51">
        <v>271944.59999999998</v>
      </c>
      <c r="E3" s="51">
        <f>SUBTOTAL(9,B3:D3)</f>
        <v>3078978.9000000004</v>
      </c>
      <c r="F3" s="2">
        <f>E3-D3-C3-B3</f>
        <v>0</v>
      </c>
    </row>
    <row r="4" spans="1:7" ht="24.9" customHeight="1" thickTop="1" thickBot="1" x14ac:dyDescent="0.3">
      <c r="A4" s="3" t="s">
        <v>2</v>
      </c>
      <c r="B4" s="4">
        <v>1690467.3</v>
      </c>
      <c r="C4" s="5">
        <v>245274.7</v>
      </c>
      <c r="D4" s="38">
        <v>248851.59999999998</v>
      </c>
      <c r="E4" s="38">
        <f t="shared" ref="E4:E39" si="0">SUBTOTAL(9,B4:D4)</f>
        <v>2184593.6</v>
      </c>
      <c r="F4" s="2">
        <f t="shared" ref="F4:F66" si="1">E4-D4-C4-B4</f>
        <v>0</v>
      </c>
      <c r="G4" s="2"/>
    </row>
    <row r="5" spans="1:7" ht="24.9" customHeight="1" thickTop="1" thickBot="1" x14ac:dyDescent="0.3">
      <c r="A5" s="7" t="s">
        <v>3</v>
      </c>
      <c r="B5" s="8">
        <v>167423.69999999998</v>
      </c>
      <c r="C5" s="9">
        <v>180581.5</v>
      </c>
      <c r="D5" s="39">
        <v>64458.200000000004</v>
      </c>
      <c r="E5" s="39">
        <f t="shared" si="0"/>
        <v>412463.39999999997</v>
      </c>
      <c r="F5" s="2">
        <f t="shared" si="1"/>
        <v>0</v>
      </c>
      <c r="G5" s="2"/>
    </row>
    <row r="6" spans="1:7" ht="24.9" customHeight="1" thickTop="1" x14ac:dyDescent="0.25">
      <c r="A6" s="10" t="s">
        <v>4</v>
      </c>
      <c r="B6" s="11">
        <v>126171.19999999998</v>
      </c>
      <c r="C6" s="12">
        <v>154704.5</v>
      </c>
      <c r="D6" s="40">
        <v>57356.899999999994</v>
      </c>
      <c r="E6" s="40">
        <f t="shared" si="0"/>
        <v>338232.6</v>
      </c>
      <c r="F6" s="2">
        <f t="shared" si="1"/>
        <v>0</v>
      </c>
      <c r="G6" s="2"/>
    </row>
    <row r="7" spans="1:7" ht="24.9" customHeight="1" x14ac:dyDescent="0.25">
      <c r="A7" s="13" t="s">
        <v>5</v>
      </c>
      <c r="B7" s="14">
        <v>32858.100000000006</v>
      </c>
      <c r="C7" s="15">
        <v>54348.999999999993</v>
      </c>
      <c r="D7" s="41">
        <v>13020.199999999999</v>
      </c>
      <c r="E7" s="41">
        <f t="shared" si="0"/>
        <v>100227.3</v>
      </c>
      <c r="F7" s="2">
        <f t="shared" si="1"/>
        <v>0</v>
      </c>
      <c r="G7" s="2"/>
    </row>
    <row r="8" spans="1:7" ht="24.9" customHeight="1" x14ac:dyDescent="0.25">
      <c r="A8" s="16" t="s">
        <v>6</v>
      </c>
      <c r="B8" s="17">
        <v>14961</v>
      </c>
      <c r="C8" s="18">
        <v>29553.600000000002</v>
      </c>
      <c r="D8" s="42">
        <v>3225.6</v>
      </c>
      <c r="E8" s="42">
        <f t="shared" si="0"/>
        <v>47740.200000000004</v>
      </c>
      <c r="F8" s="2">
        <f t="shared" si="1"/>
        <v>0</v>
      </c>
      <c r="G8" s="2"/>
    </row>
    <row r="9" spans="1:7" ht="24.9" customHeight="1" x14ac:dyDescent="0.25">
      <c r="A9" s="16" t="s">
        <v>7</v>
      </c>
      <c r="B9" s="17">
        <v>691.5</v>
      </c>
      <c r="C9" s="18">
        <v>0</v>
      </c>
      <c r="D9" s="42">
        <v>0</v>
      </c>
      <c r="E9" s="42">
        <f t="shared" si="0"/>
        <v>691.5</v>
      </c>
      <c r="F9" s="2">
        <f t="shared" si="1"/>
        <v>0</v>
      </c>
      <c r="G9" s="2"/>
    </row>
    <row r="10" spans="1:7" ht="24.9" customHeight="1" x14ac:dyDescent="0.25">
      <c r="A10" s="16" t="s">
        <v>8</v>
      </c>
      <c r="B10" s="17">
        <v>0</v>
      </c>
      <c r="C10" s="18">
        <v>0</v>
      </c>
      <c r="D10" s="42">
        <v>0.2</v>
      </c>
      <c r="E10" s="42">
        <f t="shared" si="0"/>
        <v>0.2</v>
      </c>
      <c r="F10" s="2">
        <f t="shared" si="1"/>
        <v>0</v>
      </c>
      <c r="G10" s="2"/>
    </row>
    <row r="11" spans="1:7" ht="24.9" customHeight="1" x14ac:dyDescent="0.25">
      <c r="A11" s="16" t="s">
        <v>9</v>
      </c>
      <c r="B11" s="17">
        <v>0.1</v>
      </c>
      <c r="C11" s="18">
        <v>0</v>
      </c>
      <c r="D11" s="42">
        <v>0</v>
      </c>
      <c r="E11" s="42">
        <f t="shared" si="0"/>
        <v>0.1</v>
      </c>
      <c r="F11" s="2">
        <f t="shared" si="1"/>
        <v>0</v>
      </c>
      <c r="G11" s="2"/>
    </row>
    <row r="12" spans="1:7" ht="24.9" customHeight="1" x14ac:dyDescent="0.25">
      <c r="A12" s="19" t="s">
        <v>10</v>
      </c>
      <c r="B12" s="20">
        <v>17013.099999999999</v>
      </c>
      <c r="C12" s="21">
        <v>24795.399999999998</v>
      </c>
      <c r="D12" s="43">
        <v>9788.1</v>
      </c>
      <c r="E12" s="43">
        <f t="shared" si="0"/>
        <v>51596.6</v>
      </c>
      <c r="F12" s="2">
        <f t="shared" si="1"/>
        <v>0</v>
      </c>
      <c r="G12" s="2"/>
    </row>
    <row r="13" spans="1:7" ht="24.9" customHeight="1" x14ac:dyDescent="0.25">
      <c r="A13" s="19" t="s">
        <v>11</v>
      </c>
      <c r="B13" s="20">
        <v>192.4</v>
      </c>
      <c r="C13" s="21">
        <v>0</v>
      </c>
      <c r="D13" s="43">
        <v>6.3</v>
      </c>
      <c r="E13" s="43">
        <f t="shared" si="0"/>
        <v>198.70000000000002</v>
      </c>
      <c r="F13" s="2">
        <f t="shared" si="1"/>
        <v>0</v>
      </c>
      <c r="G13" s="2"/>
    </row>
    <row r="14" spans="1:7" ht="24.9" customHeight="1" x14ac:dyDescent="0.25">
      <c r="A14" s="13" t="s">
        <v>12</v>
      </c>
      <c r="B14" s="14">
        <v>1949.6999999999998</v>
      </c>
      <c r="C14" s="15">
        <v>1631.3999999999999</v>
      </c>
      <c r="D14" s="41">
        <v>6582.6</v>
      </c>
      <c r="E14" s="41">
        <f t="shared" si="0"/>
        <v>10163.700000000001</v>
      </c>
      <c r="F14" s="2">
        <f t="shared" si="1"/>
        <v>0</v>
      </c>
      <c r="G14" s="2"/>
    </row>
    <row r="15" spans="1:7" ht="24.9" customHeight="1" x14ac:dyDescent="0.25">
      <c r="A15" s="16" t="s">
        <v>13</v>
      </c>
      <c r="B15" s="17">
        <v>34.4</v>
      </c>
      <c r="C15" s="18">
        <v>0.9</v>
      </c>
      <c r="D15" s="42">
        <v>4.3</v>
      </c>
      <c r="E15" s="42">
        <f t="shared" si="0"/>
        <v>39.599999999999994</v>
      </c>
      <c r="F15" s="2">
        <f t="shared" si="1"/>
        <v>0</v>
      </c>
      <c r="G15" s="2"/>
    </row>
    <row r="16" spans="1:7" ht="24.9" customHeight="1" x14ac:dyDescent="0.25">
      <c r="A16" s="16" t="s">
        <v>14</v>
      </c>
      <c r="B16" s="17">
        <v>1.9</v>
      </c>
      <c r="C16" s="18">
        <v>0.1</v>
      </c>
      <c r="D16" s="42">
        <v>22.8</v>
      </c>
      <c r="E16" s="42">
        <f t="shared" si="0"/>
        <v>24.8</v>
      </c>
      <c r="F16" s="2">
        <f t="shared" si="1"/>
        <v>0</v>
      </c>
      <c r="G16" s="2"/>
    </row>
    <row r="17" spans="1:7" ht="24.9" customHeight="1" x14ac:dyDescent="0.25">
      <c r="A17" s="16" t="s">
        <v>15</v>
      </c>
      <c r="B17" s="17">
        <v>589.29999999999995</v>
      </c>
      <c r="C17" s="18">
        <v>1630.3999999999999</v>
      </c>
      <c r="D17" s="42">
        <v>1040.6000000000001</v>
      </c>
      <c r="E17" s="42">
        <f t="shared" si="0"/>
        <v>3260.3</v>
      </c>
      <c r="F17" s="2">
        <f t="shared" si="1"/>
        <v>0</v>
      </c>
      <c r="G17" s="2"/>
    </row>
    <row r="18" spans="1:7" ht="24.9" customHeight="1" x14ac:dyDescent="0.25">
      <c r="A18" s="16" t="s">
        <v>16</v>
      </c>
      <c r="B18" s="17">
        <v>0.3</v>
      </c>
      <c r="C18" s="18">
        <v>0</v>
      </c>
      <c r="D18" s="42">
        <v>0</v>
      </c>
      <c r="E18" s="42">
        <f t="shared" si="0"/>
        <v>0.3</v>
      </c>
      <c r="F18" s="2">
        <f t="shared" si="1"/>
        <v>0</v>
      </c>
      <c r="G18" s="2"/>
    </row>
    <row r="19" spans="1:7" ht="24.9" customHeight="1" x14ac:dyDescent="0.25">
      <c r="A19" s="16" t="s">
        <v>17</v>
      </c>
      <c r="B19" s="17">
        <v>61.2</v>
      </c>
      <c r="C19" s="18">
        <v>0</v>
      </c>
      <c r="D19" s="42">
        <v>548.6</v>
      </c>
      <c r="E19" s="42">
        <f t="shared" si="0"/>
        <v>609.80000000000007</v>
      </c>
      <c r="F19" s="2">
        <f t="shared" si="1"/>
        <v>0</v>
      </c>
      <c r="G19" s="2"/>
    </row>
    <row r="20" spans="1:7" ht="24.9" customHeight="1" x14ac:dyDescent="0.25">
      <c r="A20" s="16" t="s">
        <v>18</v>
      </c>
      <c r="B20" s="17">
        <v>1208.3</v>
      </c>
      <c r="C20" s="18">
        <v>0</v>
      </c>
      <c r="D20" s="42">
        <v>4961.2</v>
      </c>
      <c r="E20" s="42">
        <f t="shared" si="0"/>
        <v>6169.5</v>
      </c>
      <c r="F20" s="2">
        <f t="shared" si="1"/>
        <v>0</v>
      </c>
      <c r="G20" s="2"/>
    </row>
    <row r="21" spans="1:7" ht="24.9" customHeight="1" x14ac:dyDescent="0.25">
      <c r="A21" s="16" t="s">
        <v>19</v>
      </c>
      <c r="B21" s="17">
        <v>0</v>
      </c>
      <c r="C21" s="18">
        <v>0</v>
      </c>
      <c r="D21" s="42">
        <v>2.6</v>
      </c>
      <c r="E21" s="42">
        <f t="shared" si="0"/>
        <v>2.6</v>
      </c>
      <c r="F21" s="2">
        <f t="shared" si="1"/>
        <v>0</v>
      </c>
      <c r="G21" s="2"/>
    </row>
    <row r="22" spans="1:7" ht="24.9" customHeight="1" x14ac:dyDescent="0.25">
      <c r="A22" s="19" t="s">
        <v>20</v>
      </c>
      <c r="B22" s="20">
        <v>54.3</v>
      </c>
      <c r="C22" s="21">
        <v>0</v>
      </c>
      <c r="D22" s="43">
        <v>2.5</v>
      </c>
      <c r="E22" s="43">
        <f t="shared" si="0"/>
        <v>56.8</v>
      </c>
      <c r="F22" s="2">
        <f t="shared" si="1"/>
        <v>0</v>
      </c>
      <c r="G22" s="2"/>
    </row>
    <row r="23" spans="1:7" ht="24.9" customHeight="1" x14ac:dyDescent="0.25">
      <c r="A23" s="13" t="s">
        <v>21</v>
      </c>
      <c r="B23" s="14">
        <v>64511.4</v>
      </c>
      <c r="C23" s="15">
        <v>63447.100000000006</v>
      </c>
      <c r="D23" s="41">
        <v>29840.600000000002</v>
      </c>
      <c r="E23" s="41">
        <f t="shared" si="0"/>
        <v>157799.1</v>
      </c>
      <c r="F23" s="2">
        <f t="shared" si="1"/>
        <v>0</v>
      </c>
      <c r="G23" s="2"/>
    </row>
    <row r="24" spans="1:7" ht="24.9" customHeight="1" x14ac:dyDescent="0.25">
      <c r="A24" s="16" t="s">
        <v>22</v>
      </c>
      <c r="B24" s="17">
        <v>14238.5</v>
      </c>
      <c r="C24" s="18">
        <v>2358.2999999999997</v>
      </c>
      <c r="D24" s="42">
        <v>2381</v>
      </c>
      <c r="E24" s="42">
        <f t="shared" si="0"/>
        <v>18977.8</v>
      </c>
      <c r="F24" s="2">
        <f t="shared" si="1"/>
        <v>0</v>
      </c>
      <c r="G24" s="2"/>
    </row>
    <row r="25" spans="1:7" ht="24.9" customHeight="1" x14ac:dyDescent="0.25">
      <c r="A25" s="16" t="s">
        <v>23</v>
      </c>
      <c r="B25" s="17">
        <v>8749.7000000000007</v>
      </c>
      <c r="C25" s="18">
        <v>191.79999999999998</v>
      </c>
      <c r="D25" s="42">
        <v>893.2</v>
      </c>
      <c r="E25" s="42">
        <f t="shared" si="0"/>
        <v>9834.7000000000007</v>
      </c>
      <c r="F25" s="2">
        <f t="shared" si="1"/>
        <v>0</v>
      </c>
      <c r="G25" s="2"/>
    </row>
    <row r="26" spans="1:7" ht="24.9" customHeight="1" x14ac:dyDescent="0.25">
      <c r="A26" s="16" t="s">
        <v>24</v>
      </c>
      <c r="B26" s="17">
        <v>692</v>
      </c>
      <c r="C26" s="18">
        <v>3904.5</v>
      </c>
      <c r="D26" s="42">
        <v>0.2</v>
      </c>
      <c r="E26" s="42">
        <f t="shared" si="0"/>
        <v>4596.7</v>
      </c>
      <c r="F26" s="2">
        <f t="shared" si="1"/>
        <v>0</v>
      </c>
      <c r="G26" s="2"/>
    </row>
    <row r="27" spans="1:7" ht="24.9" customHeight="1" x14ac:dyDescent="0.25">
      <c r="A27" s="16" t="s">
        <v>25</v>
      </c>
      <c r="B27" s="17">
        <v>3617.3</v>
      </c>
      <c r="C27" s="18">
        <v>232.1</v>
      </c>
      <c r="D27" s="42">
        <v>5335.6</v>
      </c>
      <c r="E27" s="42">
        <f t="shared" si="0"/>
        <v>9185</v>
      </c>
      <c r="F27" s="2">
        <f t="shared" si="1"/>
        <v>0</v>
      </c>
      <c r="G27" s="2"/>
    </row>
    <row r="28" spans="1:7" ht="24.9" customHeight="1" x14ac:dyDescent="0.25">
      <c r="A28" s="16" t="s">
        <v>26</v>
      </c>
      <c r="B28" s="17">
        <v>11758.9</v>
      </c>
      <c r="C28" s="18">
        <v>5850</v>
      </c>
      <c r="D28" s="42">
        <v>592</v>
      </c>
      <c r="E28" s="42">
        <f t="shared" si="0"/>
        <v>18200.900000000001</v>
      </c>
      <c r="F28" s="2">
        <f t="shared" si="1"/>
        <v>0</v>
      </c>
      <c r="G28" s="2"/>
    </row>
    <row r="29" spans="1:7" ht="24.9" customHeight="1" x14ac:dyDescent="0.25">
      <c r="A29" s="16" t="s">
        <v>27</v>
      </c>
      <c r="B29" s="17">
        <v>272.10000000000002</v>
      </c>
      <c r="C29" s="18">
        <v>1793.4</v>
      </c>
      <c r="D29" s="42">
        <v>397.8</v>
      </c>
      <c r="E29" s="42">
        <f t="shared" si="0"/>
        <v>2463.3000000000002</v>
      </c>
      <c r="F29" s="2">
        <f t="shared" si="1"/>
        <v>0</v>
      </c>
      <c r="G29" s="2"/>
    </row>
    <row r="30" spans="1:7" ht="24.9" customHeight="1" x14ac:dyDescent="0.25">
      <c r="A30" s="16" t="s">
        <v>28</v>
      </c>
      <c r="B30" s="17">
        <v>1.3</v>
      </c>
      <c r="C30" s="18">
        <v>0.1</v>
      </c>
      <c r="D30" s="42">
        <v>0.5</v>
      </c>
      <c r="E30" s="42">
        <f t="shared" si="0"/>
        <v>1.9000000000000001</v>
      </c>
      <c r="F30" s="2">
        <f t="shared" si="1"/>
        <v>0</v>
      </c>
      <c r="G30" s="2"/>
    </row>
    <row r="31" spans="1:7" ht="24.9" customHeight="1" x14ac:dyDescent="0.25">
      <c r="A31" s="16" t="s">
        <v>29</v>
      </c>
      <c r="B31" s="17">
        <v>370.6</v>
      </c>
      <c r="C31" s="18">
        <v>880</v>
      </c>
      <c r="D31" s="42">
        <v>99.899999999999991</v>
      </c>
      <c r="E31" s="42">
        <f t="shared" si="0"/>
        <v>1350.5</v>
      </c>
      <c r="F31" s="2">
        <f t="shared" si="1"/>
        <v>0</v>
      </c>
      <c r="G31" s="2"/>
    </row>
    <row r="32" spans="1:7" ht="24.9" customHeight="1" x14ac:dyDescent="0.25">
      <c r="A32" s="16" t="s">
        <v>30</v>
      </c>
      <c r="B32" s="17">
        <v>46.4</v>
      </c>
      <c r="C32" s="18">
        <v>66.8</v>
      </c>
      <c r="D32" s="42">
        <v>32.699999999999996</v>
      </c>
      <c r="E32" s="42">
        <f t="shared" si="0"/>
        <v>145.89999999999998</v>
      </c>
      <c r="F32" s="2">
        <f t="shared" si="1"/>
        <v>0</v>
      </c>
      <c r="G32" s="2"/>
    </row>
    <row r="33" spans="1:7" ht="24.9" customHeight="1" x14ac:dyDescent="0.25">
      <c r="A33" s="16" t="s">
        <v>31</v>
      </c>
      <c r="B33" s="17">
        <v>224.4</v>
      </c>
      <c r="C33" s="18">
        <v>130.1</v>
      </c>
      <c r="D33" s="42">
        <v>744.1</v>
      </c>
      <c r="E33" s="42">
        <f t="shared" si="0"/>
        <v>1098.5999999999999</v>
      </c>
      <c r="F33" s="2">
        <f t="shared" si="1"/>
        <v>0</v>
      </c>
      <c r="G33" s="2"/>
    </row>
    <row r="34" spans="1:7" ht="24.9" customHeight="1" x14ac:dyDescent="0.25">
      <c r="A34" s="16" t="s">
        <v>32</v>
      </c>
      <c r="B34" s="17">
        <v>95.9</v>
      </c>
      <c r="C34" s="18">
        <v>8.5</v>
      </c>
      <c r="D34" s="42">
        <v>350.7</v>
      </c>
      <c r="E34" s="42">
        <f t="shared" si="0"/>
        <v>455.1</v>
      </c>
      <c r="F34" s="2">
        <f t="shared" si="1"/>
        <v>0</v>
      </c>
      <c r="G34" s="2"/>
    </row>
    <row r="35" spans="1:7" ht="24.9" customHeight="1" x14ac:dyDescent="0.25">
      <c r="A35" s="16" t="s">
        <v>33</v>
      </c>
      <c r="B35" s="17">
        <v>161.1</v>
      </c>
      <c r="C35" s="18">
        <v>0</v>
      </c>
      <c r="D35" s="42">
        <v>472</v>
      </c>
      <c r="E35" s="42">
        <f t="shared" si="0"/>
        <v>633.1</v>
      </c>
      <c r="F35" s="2">
        <f t="shared" si="1"/>
        <v>0</v>
      </c>
      <c r="G35" s="2"/>
    </row>
    <row r="36" spans="1:7" ht="24.9" customHeight="1" x14ac:dyDescent="0.25">
      <c r="A36" s="16" t="s">
        <v>34</v>
      </c>
      <c r="B36" s="17">
        <v>113.1</v>
      </c>
      <c r="C36" s="18">
        <v>0</v>
      </c>
      <c r="D36" s="42">
        <v>507.5</v>
      </c>
      <c r="E36" s="42">
        <f t="shared" si="0"/>
        <v>620.6</v>
      </c>
      <c r="F36" s="2">
        <f t="shared" si="1"/>
        <v>0</v>
      </c>
      <c r="G36" s="2"/>
    </row>
    <row r="37" spans="1:7" ht="24.9" customHeight="1" x14ac:dyDescent="0.25">
      <c r="A37" s="16" t="s">
        <v>35</v>
      </c>
      <c r="B37" s="17">
        <v>3757.4</v>
      </c>
      <c r="C37" s="18">
        <v>7735.6</v>
      </c>
      <c r="D37" s="42">
        <v>1489.9</v>
      </c>
      <c r="E37" s="42">
        <f t="shared" si="0"/>
        <v>12982.9</v>
      </c>
      <c r="F37" s="2">
        <f t="shared" si="1"/>
        <v>0</v>
      </c>
      <c r="G37" s="2"/>
    </row>
    <row r="38" spans="1:7" ht="24.9" customHeight="1" x14ac:dyDescent="0.25">
      <c r="A38" s="16" t="s">
        <v>36</v>
      </c>
      <c r="B38" s="17">
        <v>78</v>
      </c>
      <c r="C38" s="18">
        <v>45.9</v>
      </c>
      <c r="D38" s="42">
        <v>224.5</v>
      </c>
      <c r="E38" s="42">
        <f t="shared" si="0"/>
        <v>348.4</v>
      </c>
      <c r="F38" s="2">
        <f t="shared" si="1"/>
        <v>0</v>
      </c>
      <c r="G38" s="2"/>
    </row>
    <row r="39" spans="1:7" ht="24.9" customHeight="1" x14ac:dyDescent="0.25">
      <c r="A39" s="16" t="s">
        <v>37</v>
      </c>
      <c r="B39" s="17">
        <v>147.69999999999999</v>
      </c>
      <c r="C39" s="18">
        <v>73.800000000000011</v>
      </c>
      <c r="D39" s="42">
        <v>151.20000000000002</v>
      </c>
      <c r="E39" s="42">
        <f t="shared" si="0"/>
        <v>372.70000000000005</v>
      </c>
      <c r="F39" s="2">
        <f t="shared" si="1"/>
        <v>0</v>
      </c>
      <c r="G39" s="2"/>
    </row>
    <row r="40" spans="1:7" ht="24.9" customHeight="1" x14ac:dyDescent="0.25">
      <c r="A40" s="16" t="s">
        <v>38</v>
      </c>
      <c r="B40" s="17">
        <v>73.900000000000006</v>
      </c>
      <c r="C40" s="18">
        <v>3.3000000000000003</v>
      </c>
      <c r="D40" s="42">
        <v>5.8</v>
      </c>
      <c r="E40" s="42">
        <f t="shared" ref="E40:E68" si="2">SUBTOTAL(9,B40:D40)</f>
        <v>83</v>
      </c>
      <c r="F40" s="2">
        <f t="shared" si="1"/>
        <v>0</v>
      </c>
      <c r="G40" s="2"/>
    </row>
    <row r="41" spans="1:7" ht="24.9" customHeight="1" x14ac:dyDescent="0.25">
      <c r="A41" s="16" t="s">
        <v>39</v>
      </c>
      <c r="B41" s="17">
        <v>0.1</v>
      </c>
      <c r="C41" s="18">
        <v>0</v>
      </c>
      <c r="D41" s="42">
        <v>0</v>
      </c>
      <c r="E41" s="42">
        <f t="shared" si="2"/>
        <v>0.1</v>
      </c>
      <c r="F41" s="2">
        <f t="shared" si="1"/>
        <v>0</v>
      </c>
      <c r="G41" s="2"/>
    </row>
    <row r="42" spans="1:7" ht="24.9" customHeight="1" x14ac:dyDescent="0.25">
      <c r="A42" s="16" t="s">
        <v>40</v>
      </c>
      <c r="B42" s="17">
        <v>10.9</v>
      </c>
      <c r="C42" s="18">
        <v>0</v>
      </c>
      <c r="D42" s="42">
        <v>19.2</v>
      </c>
      <c r="E42" s="42">
        <f t="shared" si="2"/>
        <v>30.1</v>
      </c>
      <c r="F42" s="2">
        <f t="shared" si="1"/>
        <v>0</v>
      </c>
      <c r="G42" s="2"/>
    </row>
    <row r="43" spans="1:7" ht="24.9" customHeight="1" x14ac:dyDescent="0.25">
      <c r="A43" s="16" t="s">
        <v>41</v>
      </c>
      <c r="B43" s="17">
        <v>5487.7999999999993</v>
      </c>
      <c r="C43" s="18">
        <v>643.6</v>
      </c>
      <c r="D43" s="42">
        <v>6932.3</v>
      </c>
      <c r="E43" s="42">
        <f t="shared" si="2"/>
        <v>13063.7</v>
      </c>
      <c r="F43" s="2">
        <f t="shared" si="1"/>
        <v>0</v>
      </c>
      <c r="G43" s="2"/>
    </row>
    <row r="44" spans="1:7" ht="24.9" customHeight="1" x14ac:dyDescent="0.25">
      <c r="A44" s="19" t="s">
        <v>42</v>
      </c>
      <c r="B44" s="20">
        <v>603.29999999999995</v>
      </c>
      <c r="C44" s="21">
        <v>690.89999999999986</v>
      </c>
      <c r="D44" s="43">
        <v>123.60000000000001</v>
      </c>
      <c r="E44" s="43">
        <f t="shared" si="2"/>
        <v>1417.7999999999997</v>
      </c>
      <c r="F44" s="2">
        <f t="shared" si="1"/>
        <v>0</v>
      </c>
      <c r="G44" s="2"/>
    </row>
    <row r="45" spans="1:7" ht="24.9" customHeight="1" x14ac:dyDescent="0.25">
      <c r="A45" s="19" t="s">
        <v>43</v>
      </c>
      <c r="B45" s="20">
        <v>620.20000000000005</v>
      </c>
      <c r="C45" s="21">
        <v>4531.5</v>
      </c>
      <c r="D45" s="43">
        <v>0.2</v>
      </c>
      <c r="E45" s="43">
        <f t="shared" si="2"/>
        <v>5151.8999999999996</v>
      </c>
      <c r="F45" s="2">
        <f t="shared" si="1"/>
        <v>0</v>
      </c>
      <c r="G45" s="2"/>
    </row>
    <row r="46" spans="1:7" ht="24.9" customHeight="1" x14ac:dyDescent="0.25">
      <c r="A46" s="19" t="s">
        <v>44</v>
      </c>
      <c r="B46" s="20">
        <v>579.70000000000005</v>
      </c>
      <c r="C46" s="21">
        <v>0</v>
      </c>
      <c r="D46" s="43">
        <v>2668.7</v>
      </c>
      <c r="E46" s="43">
        <f t="shared" si="2"/>
        <v>3248.3999999999996</v>
      </c>
      <c r="F46" s="2">
        <f t="shared" si="1"/>
        <v>0</v>
      </c>
      <c r="G46" s="2"/>
    </row>
    <row r="47" spans="1:7" ht="24.9" customHeight="1" x14ac:dyDescent="0.25">
      <c r="A47" s="19" t="s">
        <v>45</v>
      </c>
      <c r="B47" s="20">
        <v>79.7</v>
      </c>
      <c r="C47" s="21">
        <v>12.7</v>
      </c>
      <c r="D47" s="43">
        <v>47.099999999999994</v>
      </c>
      <c r="E47" s="43">
        <f t="shared" si="2"/>
        <v>139.5</v>
      </c>
      <c r="F47" s="2">
        <f t="shared" si="1"/>
        <v>0</v>
      </c>
      <c r="G47" s="2"/>
    </row>
    <row r="48" spans="1:7" ht="24.9" customHeight="1" x14ac:dyDescent="0.25">
      <c r="A48" s="19" t="s">
        <v>46</v>
      </c>
      <c r="B48" s="20">
        <v>349.3</v>
      </c>
      <c r="C48" s="21">
        <v>397.4</v>
      </c>
      <c r="D48" s="43">
        <v>165.39999999999998</v>
      </c>
      <c r="E48" s="43">
        <f t="shared" si="2"/>
        <v>912.1</v>
      </c>
      <c r="F48" s="2">
        <f t="shared" si="1"/>
        <v>0</v>
      </c>
      <c r="G48" s="2"/>
    </row>
    <row r="49" spans="1:7" ht="24.9" customHeight="1" x14ac:dyDescent="0.25">
      <c r="A49" s="19" t="s">
        <v>47</v>
      </c>
      <c r="B49" s="20">
        <v>43.4</v>
      </c>
      <c r="C49" s="21">
        <v>32</v>
      </c>
      <c r="D49" s="43">
        <v>12.3</v>
      </c>
      <c r="E49" s="43">
        <f t="shared" si="2"/>
        <v>87.7</v>
      </c>
      <c r="F49" s="2">
        <f t="shared" si="1"/>
        <v>0</v>
      </c>
      <c r="G49" s="2"/>
    </row>
    <row r="50" spans="1:7" ht="24.9" customHeight="1" x14ac:dyDescent="0.25">
      <c r="A50" s="19" t="s">
        <v>48</v>
      </c>
      <c r="B50" s="20">
        <v>11226.4</v>
      </c>
      <c r="C50" s="21">
        <v>27153.699999999997</v>
      </c>
      <c r="D50" s="43">
        <v>5734.4000000000005</v>
      </c>
      <c r="E50" s="43">
        <f t="shared" si="2"/>
        <v>44114.5</v>
      </c>
      <c r="F50" s="2">
        <f t="shared" si="1"/>
        <v>0</v>
      </c>
      <c r="G50" s="2"/>
    </row>
    <row r="51" spans="1:7" ht="24.9" customHeight="1" x14ac:dyDescent="0.25">
      <c r="A51" s="19" t="s">
        <v>49</v>
      </c>
      <c r="B51" s="20">
        <v>677.9</v>
      </c>
      <c r="C51" s="21">
        <v>4219.4000000000005</v>
      </c>
      <c r="D51" s="43">
        <v>458.8</v>
      </c>
      <c r="E51" s="43">
        <f t="shared" si="2"/>
        <v>5356.1</v>
      </c>
      <c r="F51" s="2">
        <f t="shared" si="1"/>
        <v>0</v>
      </c>
      <c r="G51" s="2"/>
    </row>
    <row r="52" spans="1:7" ht="24.9" customHeight="1" x14ac:dyDescent="0.25">
      <c r="A52" s="19" t="s">
        <v>50</v>
      </c>
      <c r="B52" s="20">
        <v>400.9</v>
      </c>
      <c r="C52" s="21">
        <v>2374</v>
      </c>
      <c r="D52" s="43">
        <v>0</v>
      </c>
      <c r="E52" s="43">
        <f t="shared" si="2"/>
        <v>2774.9</v>
      </c>
      <c r="F52" s="2">
        <f t="shared" si="1"/>
        <v>0</v>
      </c>
      <c r="G52" s="2"/>
    </row>
    <row r="53" spans="1:7" ht="24.9" customHeight="1" x14ac:dyDescent="0.25">
      <c r="A53" s="19" t="s">
        <v>51</v>
      </c>
      <c r="B53" s="20">
        <v>33.5</v>
      </c>
      <c r="C53" s="21">
        <v>117.7</v>
      </c>
      <c r="D53" s="43">
        <v>0</v>
      </c>
      <c r="E53" s="43">
        <f t="shared" si="2"/>
        <v>151.19999999999999</v>
      </c>
      <c r="F53" s="2">
        <f t="shared" si="1"/>
        <v>0</v>
      </c>
      <c r="G53" s="2"/>
    </row>
    <row r="54" spans="1:7" ht="24.9" customHeight="1" x14ac:dyDescent="0.25">
      <c r="A54" s="13" t="s">
        <v>52</v>
      </c>
      <c r="B54" s="14">
        <v>12704.2</v>
      </c>
      <c r="C54" s="15">
        <v>18666.400000000001</v>
      </c>
      <c r="D54" s="41">
        <v>4163.2999999999993</v>
      </c>
      <c r="E54" s="41">
        <f t="shared" si="2"/>
        <v>35533.9</v>
      </c>
      <c r="F54" s="2">
        <f t="shared" si="1"/>
        <v>0</v>
      </c>
      <c r="G54" s="2"/>
    </row>
    <row r="55" spans="1:7" ht="24.9" customHeight="1" x14ac:dyDescent="0.25">
      <c r="A55" s="16" t="s">
        <v>53</v>
      </c>
      <c r="B55" s="17">
        <v>2.4</v>
      </c>
      <c r="C55" s="18">
        <v>0.19999999999999998</v>
      </c>
      <c r="D55" s="42">
        <v>2.7</v>
      </c>
      <c r="E55" s="42">
        <f t="shared" si="2"/>
        <v>5.3000000000000007</v>
      </c>
      <c r="F55" s="2">
        <f t="shared" si="1"/>
        <v>0</v>
      </c>
      <c r="G55" s="2"/>
    </row>
    <row r="56" spans="1:7" ht="24.9" customHeight="1" x14ac:dyDescent="0.25">
      <c r="A56" s="16" t="s">
        <v>54</v>
      </c>
      <c r="B56" s="17">
        <v>17.2</v>
      </c>
      <c r="C56" s="18">
        <v>0</v>
      </c>
      <c r="D56" s="42">
        <v>0.1</v>
      </c>
      <c r="E56" s="42">
        <f t="shared" si="2"/>
        <v>17.3</v>
      </c>
      <c r="F56" s="2">
        <f t="shared" si="1"/>
        <v>0</v>
      </c>
      <c r="G56" s="2"/>
    </row>
    <row r="57" spans="1:7" ht="24.9" customHeight="1" x14ac:dyDescent="0.25">
      <c r="A57" s="16" t="s">
        <v>55</v>
      </c>
      <c r="B57" s="17">
        <v>2.2999999999999998</v>
      </c>
      <c r="C57" s="18">
        <v>0</v>
      </c>
      <c r="D57" s="42">
        <v>0</v>
      </c>
      <c r="E57" s="42">
        <f t="shared" si="2"/>
        <v>2.2999999999999998</v>
      </c>
      <c r="F57" s="2">
        <f t="shared" si="1"/>
        <v>0</v>
      </c>
      <c r="G57" s="2"/>
    </row>
    <row r="58" spans="1:7" ht="24.9" customHeight="1" x14ac:dyDescent="0.25">
      <c r="A58" s="16" t="s">
        <v>56</v>
      </c>
      <c r="B58" s="17">
        <v>6.7</v>
      </c>
      <c r="C58" s="18">
        <v>52.9</v>
      </c>
      <c r="D58" s="42">
        <v>12.7</v>
      </c>
      <c r="E58" s="42">
        <f t="shared" si="2"/>
        <v>72.3</v>
      </c>
      <c r="F58" s="2">
        <f t="shared" si="1"/>
        <v>0</v>
      </c>
      <c r="G58" s="2"/>
    </row>
    <row r="59" spans="1:7" ht="24.9" customHeight="1" x14ac:dyDescent="0.25">
      <c r="A59" s="16" t="s">
        <v>57</v>
      </c>
      <c r="B59" s="17">
        <v>0.1</v>
      </c>
      <c r="C59" s="18">
        <v>0</v>
      </c>
      <c r="D59" s="42">
        <v>0</v>
      </c>
      <c r="E59" s="42">
        <f t="shared" si="2"/>
        <v>0.1</v>
      </c>
      <c r="F59" s="2">
        <f t="shared" si="1"/>
        <v>0</v>
      </c>
      <c r="G59" s="2"/>
    </row>
    <row r="60" spans="1:7" ht="24.9" customHeight="1" x14ac:dyDescent="0.25">
      <c r="A60" s="16" t="s">
        <v>58</v>
      </c>
      <c r="B60" s="17">
        <v>7.9</v>
      </c>
      <c r="C60" s="18">
        <v>56.9</v>
      </c>
      <c r="D60" s="42">
        <v>19.399999999999999</v>
      </c>
      <c r="E60" s="42">
        <f t="shared" si="2"/>
        <v>84.199999999999989</v>
      </c>
      <c r="F60" s="2">
        <f t="shared" si="1"/>
        <v>-1.5987211554602254E-14</v>
      </c>
      <c r="G60" s="2"/>
    </row>
    <row r="61" spans="1:7" ht="24.9" customHeight="1" x14ac:dyDescent="0.25">
      <c r="A61" s="16" t="s">
        <v>59</v>
      </c>
      <c r="B61" s="17">
        <v>18.399999999999999</v>
      </c>
      <c r="C61" s="18">
        <v>124.1</v>
      </c>
      <c r="D61" s="42">
        <v>35.6</v>
      </c>
      <c r="E61" s="42">
        <f t="shared" si="2"/>
        <v>178.1</v>
      </c>
      <c r="F61" s="2">
        <f t="shared" si="1"/>
        <v>0</v>
      </c>
      <c r="G61" s="2"/>
    </row>
    <row r="62" spans="1:7" ht="24.9" customHeight="1" x14ac:dyDescent="0.25">
      <c r="A62" s="16" t="s">
        <v>60</v>
      </c>
      <c r="B62" s="17">
        <v>1.4</v>
      </c>
      <c r="C62" s="18">
        <v>1.3</v>
      </c>
      <c r="D62" s="42">
        <v>1.6</v>
      </c>
      <c r="E62" s="42">
        <f t="shared" si="2"/>
        <v>4.3000000000000007</v>
      </c>
      <c r="F62" s="2">
        <f t="shared" si="1"/>
        <v>0</v>
      </c>
      <c r="G62" s="2"/>
    </row>
    <row r="63" spans="1:7" ht="24.9" customHeight="1" x14ac:dyDescent="0.25">
      <c r="A63" s="16" t="s">
        <v>61</v>
      </c>
      <c r="B63" s="17">
        <v>0.2</v>
      </c>
      <c r="C63" s="18">
        <v>0</v>
      </c>
      <c r="D63" s="42">
        <v>1.2</v>
      </c>
      <c r="E63" s="42">
        <f t="shared" si="2"/>
        <v>1.4</v>
      </c>
      <c r="F63" s="2">
        <f t="shared" si="1"/>
        <v>0</v>
      </c>
      <c r="G63" s="2"/>
    </row>
    <row r="64" spans="1:7" ht="24.9" customHeight="1" x14ac:dyDescent="0.25">
      <c r="A64" s="16" t="s">
        <v>62</v>
      </c>
      <c r="B64" s="17">
        <v>0.1</v>
      </c>
      <c r="C64" s="18">
        <v>0</v>
      </c>
      <c r="D64" s="42">
        <v>0</v>
      </c>
      <c r="E64" s="42">
        <f t="shared" si="2"/>
        <v>0.1</v>
      </c>
      <c r="F64" s="2">
        <f t="shared" si="1"/>
        <v>0</v>
      </c>
      <c r="G64" s="2"/>
    </row>
    <row r="65" spans="1:7" ht="24.9" customHeight="1" x14ac:dyDescent="0.25">
      <c r="A65" s="16" t="s">
        <v>63</v>
      </c>
      <c r="B65" s="17">
        <v>1.7</v>
      </c>
      <c r="C65" s="18">
        <v>14.9</v>
      </c>
      <c r="D65" s="42">
        <v>3</v>
      </c>
      <c r="E65" s="42">
        <f t="shared" si="2"/>
        <v>19.600000000000001</v>
      </c>
      <c r="F65" s="2">
        <f t="shared" si="1"/>
        <v>0</v>
      </c>
      <c r="G65" s="2"/>
    </row>
    <row r="66" spans="1:7" ht="24.9" customHeight="1" x14ac:dyDescent="0.25">
      <c r="A66" s="16" t="s">
        <v>64</v>
      </c>
      <c r="B66" s="17">
        <v>0.4</v>
      </c>
      <c r="C66" s="18">
        <v>2.6</v>
      </c>
      <c r="D66" s="42">
        <v>0.5</v>
      </c>
      <c r="E66" s="42">
        <f t="shared" si="2"/>
        <v>3.5</v>
      </c>
      <c r="F66" s="2">
        <f t="shared" si="1"/>
        <v>0</v>
      </c>
      <c r="G66" s="2"/>
    </row>
    <row r="67" spans="1:7" ht="24.9" customHeight="1" x14ac:dyDescent="0.25">
      <c r="A67" s="16" t="s">
        <v>65</v>
      </c>
      <c r="B67" s="17">
        <v>0.1</v>
      </c>
      <c r="C67" s="18">
        <v>1.1000000000000001</v>
      </c>
      <c r="D67" s="42">
        <v>0.4</v>
      </c>
      <c r="E67" s="42">
        <f t="shared" si="2"/>
        <v>1.6</v>
      </c>
      <c r="F67" s="2">
        <f t="shared" ref="F67:F119" si="3">E67-D67-C67-B67</f>
        <v>0</v>
      </c>
      <c r="G67" s="2"/>
    </row>
    <row r="68" spans="1:7" ht="24.9" customHeight="1" x14ac:dyDescent="0.25">
      <c r="A68" s="16" t="s">
        <v>66</v>
      </c>
      <c r="B68" s="17">
        <v>297.2</v>
      </c>
      <c r="C68" s="18">
        <v>44.5</v>
      </c>
      <c r="D68" s="42">
        <v>135</v>
      </c>
      <c r="E68" s="42">
        <f t="shared" si="2"/>
        <v>476.7</v>
      </c>
      <c r="F68" s="2">
        <f t="shared" si="3"/>
        <v>0</v>
      </c>
      <c r="G68" s="2"/>
    </row>
    <row r="69" spans="1:7" ht="24.9" customHeight="1" x14ac:dyDescent="0.25">
      <c r="A69" s="16" t="s">
        <v>67</v>
      </c>
      <c r="B69" s="17">
        <v>1.1000000000000001</v>
      </c>
      <c r="C69" s="18">
        <v>0</v>
      </c>
      <c r="D69" s="42">
        <v>0</v>
      </c>
      <c r="E69" s="42">
        <f t="shared" ref="E69:E71" si="4">SUBTOTAL(9,B69:D69)</f>
        <v>1.1000000000000001</v>
      </c>
      <c r="F69" s="2">
        <f t="shared" si="3"/>
        <v>0</v>
      </c>
      <c r="G69" s="2"/>
    </row>
    <row r="70" spans="1:7" ht="24.9" customHeight="1" x14ac:dyDescent="0.25">
      <c r="A70" s="16" t="s">
        <v>68</v>
      </c>
      <c r="B70" s="17">
        <v>1.1000000000000001</v>
      </c>
      <c r="C70" s="18">
        <v>0</v>
      </c>
      <c r="D70" s="42">
        <v>2.2000000000000002</v>
      </c>
      <c r="E70" s="42">
        <f t="shared" si="4"/>
        <v>3.3000000000000003</v>
      </c>
      <c r="F70" s="2">
        <f t="shared" si="3"/>
        <v>0</v>
      </c>
      <c r="G70" s="2"/>
    </row>
    <row r="71" spans="1:7" ht="24.9" customHeight="1" x14ac:dyDescent="0.25">
      <c r="A71" s="16" t="s">
        <v>69</v>
      </c>
      <c r="B71" s="17">
        <v>1.2</v>
      </c>
      <c r="C71" s="18">
        <v>0.2</v>
      </c>
      <c r="D71" s="42">
        <v>0.1</v>
      </c>
      <c r="E71" s="42">
        <f t="shared" si="4"/>
        <v>1.5</v>
      </c>
      <c r="F71" s="2">
        <f t="shared" si="3"/>
        <v>0</v>
      </c>
      <c r="G71" s="2"/>
    </row>
    <row r="72" spans="1:7" ht="24.9" customHeight="1" x14ac:dyDescent="0.25">
      <c r="A72" s="16" t="s">
        <v>70</v>
      </c>
      <c r="B72" s="17">
        <v>1369.6</v>
      </c>
      <c r="C72" s="18">
        <v>65.100000000000009</v>
      </c>
      <c r="D72" s="42">
        <v>72.599999999999994</v>
      </c>
      <c r="E72" s="42">
        <f>SUBTOTAL(9,B72:D72)</f>
        <v>1507.2999999999997</v>
      </c>
      <c r="F72" s="2">
        <f t="shared" si="3"/>
        <v>0</v>
      </c>
      <c r="G72" s="2"/>
    </row>
    <row r="73" spans="1:7" ht="24.9" customHeight="1" x14ac:dyDescent="0.25">
      <c r="A73" s="16" t="s">
        <v>71</v>
      </c>
      <c r="B73" s="17">
        <v>1.5</v>
      </c>
      <c r="C73" s="18">
        <v>0</v>
      </c>
      <c r="D73" s="42">
        <v>0</v>
      </c>
      <c r="E73" s="42">
        <f>SUBTOTAL(9,B73:D73)</f>
        <v>1.5</v>
      </c>
      <c r="F73" s="2">
        <f t="shared" si="3"/>
        <v>0</v>
      </c>
      <c r="G73" s="2"/>
    </row>
    <row r="74" spans="1:7" ht="24.9" customHeight="1" x14ac:dyDescent="0.25">
      <c r="A74" s="16" t="s">
        <v>72</v>
      </c>
      <c r="B74" s="17">
        <v>1.4</v>
      </c>
      <c r="C74" s="18">
        <v>0.2</v>
      </c>
      <c r="D74" s="42">
        <v>0.6</v>
      </c>
      <c r="E74" s="42">
        <f t="shared" ref="E74:E75" si="5">SUBTOTAL(9,B74:D74)</f>
        <v>2.1999999999999997</v>
      </c>
      <c r="F74" s="2">
        <f t="shared" si="3"/>
        <v>0</v>
      </c>
      <c r="G74" s="2"/>
    </row>
    <row r="75" spans="1:7" ht="24.9" customHeight="1" x14ac:dyDescent="0.25">
      <c r="A75" s="16" t="s">
        <v>73</v>
      </c>
      <c r="B75" s="17">
        <v>164.3</v>
      </c>
      <c r="C75" s="18">
        <v>187.39999999999998</v>
      </c>
      <c r="D75" s="42">
        <v>27.2</v>
      </c>
      <c r="E75" s="42">
        <f t="shared" si="5"/>
        <v>378.9</v>
      </c>
      <c r="F75" s="2">
        <f t="shared" si="3"/>
        <v>0</v>
      </c>
      <c r="G75" s="2"/>
    </row>
    <row r="76" spans="1:7" ht="24.9" customHeight="1" x14ac:dyDescent="0.25">
      <c r="A76" s="16" t="s">
        <v>74</v>
      </c>
      <c r="B76" s="17">
        <v>53.5</v>
      </c>
      <c r="C76" s="18">
        <v>0</v>
      </c>
      <c r="D76" s="42">
        <v>0</v>
      </c>
      <c r="E76" s="42">
        <f t="shared" ref="E76:E77" si="6">SUBTOTAL(9,B76:D76)</f>
        <v>53.5</v>
      </c>
      <c r="F76" s="2">
        <f t="shared" si="3"/>
        <v>0</v>
      </c>
      <c r="G76" s="2"/>
    </row>
    <row r="77" spans="1:7" ht="24.9" customHeight="1" x14ac:dyDescent="0.25">
      <c r="A77" s="16" t="s">
        <v>75</v>
      </c>
      <c r="B77" s="17">
        <v>1.1000000000000001</v>
      </c>
      <c r="C77" s="18">
        <v>0</v>
      </c>
      <c r="D77" s="42">
        <v>0.2</v>
      </c>
      <c r="E77" s="42">
        <f t="shared" si="6"/>
        <v>1.3</v>
      </c>
      <c r="F77" s="2">
        <f t="shared" si="3"/>
        <v>0</v>
      </c>
      <c r="G77" s="2"/>
    </row>
    <row r="78" spans="1:7" ht="24.9" customHeight="1" x14ac:dyDescent="0.25">
      <c r="A78" s="16" t="s">
        <v>76</v>
      </c>
      <c r="B78" s="17">
        <v>10.4</v>
      </c>
      <c r="C78" s="18">
        <v>0</v>
      </c>
      <c r="D78" s="42">
        <v>9.6999999999999993</v>
      </c>
      <c r="E78" s="42">
        <f t="shared" ref="E78:E95" si="7">SUBTOTAL(9,B78:D78)</f>
        <v>20.100000000000001</v>
      </c>
      <c r="F78" s="2">
        <f t="shared" si="3"/>
        <v>0</v>
      </c>
      <c r="G78" s="2"/>
    </row>
    <row r="79" spans="1:7" ht="24.9" customHeight="1" x14ac:dyDescent="0.25">
      <c r="A79" s="16" t="s">
        <v>77</v>
      </c>
      <c r="B79" s="17">
        <v>0.1</v>
      </c>
      <c r="C79" s="18">
        <v>0</v>
      </c>
      <c r="D79" s="42">
        <v>0.3</v>
      </c>
      <c r="E79" s="42">
        <f t="shared" si="7"/>
        <v>0.4</v>
      </c>
      <c r="F79" s="2">
        <f t="shared" si="3"/>
        <v>0</v>
      </c>
      <c r="G79" s="2"/>
    </row>
    <row r="80" spans="1:7" ht="24.9" customHeight="1" x14ac:dyDescent="0.25">
      <c r="A80" s="16" t="s">
        <v>78</v>
      </c>
      <c r="B80" s="17">
        <v>0.3</v>
      </c>
      <c r="C80" s="18">
        <v>0</v>
      </c>
      <c r="D80" s="42">
        <v>0</v>
      </c>
      <c r="E80" s="42">
        <f t="shared" si="7"/>
        <v>0.3</v>
      </c>
      <c r="F80" s="2">
        <f t="shared" si="3"/>
        <v>0</v>
      </c>
      <c r="G80" s="2"/>
    </row>
    <row r="81" spans="1:7" ht="24.9" customHeight="1" x14ac:dyDescent="0.25">
      <c r="A81" s="16" t="s">
        <v>79</v>
      </c>
      <c r="B81" s="17">
        <v>0.4</v>
      </c>
      <c r="C81" s="18">
        <v>0</v>
      </c>
      <c r="D81" s="42">
        <v>0</v>
      </c>
      <c r="E81" s="42">
        <f t="shared" si="7"/>
        <v>0.4</v>
      </c>
      <c r="F81" s="2">
        <f t="shared" si="3"/>
        <v>0</v>
      </c>
      <c r="G81" s="2"/>
    </row>
    <row r="82" spans="1:7" ht="24.9" customHeight="1" x14ac:dyDescent="0.25">
      <c r="A82" s="16" t="s">
        <v>80</v>
      </c>
      <c r="B82" s="17">
        <v>1.6</v>
      </c>
      <c r="C82" s="18">
        <v>0</v>
      </c>
      <c r="D82" s="42">
        <v>0</v>
      </c>
      <c r="E82" s="42">
        <f t="shared" si="7"/>
        <v>1.6</v>
      </c>
      <c r="F82" s="2">
        <f t="shared" si="3"/>
        <v>0</v>
      </c>
      <c r="G82" s="2"/>
    </row>
    <row r="83" spans="1:7" ht="24.9" customHeight="1" x14ac:dyDescent="0.25">
      <c r="A83" s="16" t="s">
        <v>81</v>
      </c>
      <c r="B83" s="17">
        <v>328.3</v>
      </c>
      <c r="C83" s="18">
        <v>12.8</v>
      </c>
      <c r="D83" s="42">
        <v>22</v>
      </c>
      <c r="E83" s="42">
        <f t="shared" si="7"/>
        <v>363.1</v>
      </c>
      <c r="F83" s="2">
        <f t="shared" si="3"/>
        <v>0</v>
      </c>
      <c r="G83" s="2"/>
    </row>
    <row r="84" spans="1:7" ht="24.9" customHeight="1" x14ac:dyDescent="0.25">
      <c r="A84" s="16" t="s">
        <v>82</v>
      </c>
      <c r="B84" s="17">
        <v>1.6</v>
      </c>
      <c r="C84" s="18">
        <v>0</v>
      </c>
      <c r="D84" s="42">
        <v>0</v>
      </c>
      <c r="E84" s="42">
        <f t="shared" si="7"/>
        <v>1.6</v>
      </c>
      <c r="F84" s="2">
        <f t="shared" si="3"/>
        <v>0</v>
      </c>
      <c r="G84" s="2"/>
    </row>
    <row r="85" spans="1:7" ht="24.9" customHeight="1" x14ac:dyDescent="0.25">
      <c r="A85" s="16" t="s">
        <v>83</v>
      </c>
      <c r="B85" s="17">
        <v>6.3</v>
      </c>
      <c r="C85" s="18">
        <v>0</v>
      </c>
      <c r="D85" s="42">
        <v>26</v>
      </c>
      <c r="E85" s="42">
        <f t="shared" si="7"/>
        <v>32.299999999999997</v>
      </c>
      <c r="F85" s="2">
        <f t="shared" si="3"/>
        <v>0</v>
      </c>
      <c r="G85" s="2"/>
    </row>
    <row r="86" spans="1:7" ht="24.9" customHeight="1" x14ac:dyDescent="0.25">
      <c r="A86" s="16" t="s">
        <v>84</v>
      </c>
      <c r="B86" s="17">
        <v>0.1</v>
      </c>
      <c r="C86" s="18">
        <v>0</v>
      </c>
      <c r="D86" s="42">
        <v>0</v>
      </c>
      <c r="E86" s="42">
        <f t="shared" si="7"/>
        <v>0.1</v>
      </c>
      <c r="F86" s="2">
        <f t="shared" si="3"/>
        <v>0</v>
      </c>
      <c r="G86" s="2"/>
    </row>
    <row r="87" spans="1:7" ht="24.9" customHeight="1" x14ac:dyDescent="0.25">
      <c r="A87" s="16" t="s">
        <v>85</v>
      </c>
      <c r="B87" s="17">
        <v>575.70000000000005</v>
      </c>
      <c r="C87" s="18">
        <v>0</v>
      </c>
      <c r="D87" s="42">
        <v>2475.1</v>
      </c>
      <c r="E87" s="42">
        <f t="shared" si="7"/>
        <v>3050.8</v>
      </c>
      <c r="F87" s="2">
        <f t="shared" si="3"/>
        <v>0</v>
      </c>
      <c r="G87" s="2"/>
    </row>
    <row r="88" spans="1:7" ht="24.9" customHeight="1" x14ac:dyDescent="0.25">
      <c r="A88" s="16" t="s">
        <v>86</v>
      </c>
      <c r="B88" s="17">
        <v>191.3</v>
      </c>
      <c r="C88" s="18">
        <v>0</v>
      </c>
      <c r="D88" s="42">
        <v>0</v>
      </c>
      <c r="E88" s="42">
        <f t="shared" si="7"/>
        <v>191.3</v>
      </c>
      <c r="F88" s="2">
        <f t="shared" si="3"/>
        <v>0</v>
      </c>
      <c r="G88" s="2"/>
    </row>
    <row r="89" spans="1:7" ht="24.9" customHeight="1" x14ac:dyDescent="0.25">
      <c r="A89" s="16" t="s">
        <v>87</v>
      </c>
      <c r="B89" s="17">
        <v>0.1</v>
      </c>
      <c r="C89" s="18">
        <v>0.2</v>
      </c>
      <c r="D89" s="42">
        <v>0</v>
      </c>
      <c r="E89" s="42">
        <f t="shared" si="7"/>
        <v>0.30000000000000004</v>
      </c>
      <c r="F89" s="2">
        <f t="shared" si="3"/>
        <v>0</v>
      </c>
      <c r="G89" s="2"/>
    </row>
    <row r="90" spans="1:7" ht="24.9" customHeight="1" x14ac:dyDescent="0.25">
      <c r="A90" s="16" t="s">
        <v>88</v>
      </c>
      <c r="B90" s="17">
        <v>583.70000000000005</v>
      </c>
      <c r="C90" s="18">
        <v>4476.2</v>
      </c>
      <c r="D90" s="42">
        <v>0.2</v>
      </c>
      <c r="E90" s="42">
        <f t="shared" si="7"/>
        <v>5060.0999999999995</v>
      </c>
      <c r="F90" s="2">
        <f t="shared" si="3"/>
        <v>0</v>
      </c>
      <c r="G90" s="2"/>
    </row>
    <row r="91" spans="1:7" ht="24.9" customHeight="1" x14ac:dyDescent="0.25">
      <c r="A91" s="16" t="s">
        <v>89</v>
      </c>
      <c r="B91" s="17">
        <v>1061.4000000000001</v>
      </c>
      <c r="C91" s="18">
        <v>8994</v>
      </c>
      <c r="D91" s="42">
        <v>0</v>
      </c>
      <c r="E91" s="42">
        <f t="shared" si="7"/>
        <v>10055.4</v>
      </c>
      <c r="F91" s="2">
        <f t="shared" si="3"/>
        <v>0</v>
      </c>
      <c r="G91" s="2"/>
    </row>
    <row r="92" spans="1:7" ht="24.9" customHeight="1" x14ac:dyDescent="0.25">
      <c r="A92" s="16" t="s">
        <v>90</v>
      </c>
      <c r="B92" s="17">
        <v>7137.9</v>
      </c>
      <c r="C92" s="18">
        <v>2</v>
      </c>
      <c r="D92" s="42">
        <v>18.399999999999999</v>
      </c>
      <c r="E92" s="42">
        <f t="shared" si="7"/>
        <v>7158.2999999999993</v>
      </c>
      <c r="F92" s="2">
        <f t="shared" si="3"/>
        <v>0</v>
      </c>
      <c r="G92" s="2"/>
    </row>
    <row r="93" spans="1:7" ht="24.9" customHeight="1" x14ac:dyDescent="0.25">
      <c r="A93" s="19" t="s">
        <v>91</v>
      </c>
      <c r="B93" s="20">
        <v>623.20000000000005</v>
      </c>
      <c r="C93" s="21">
        <v>4629.7999999999993</v>
      </c>
      <c r="D93" s="43">
        <v>1296.3</v>
      </c>
      <c r="E93" s="43">
        <f t="shared" si="7"/>
        <v>6549.2999999999993</v>
      </c>
      <c r="F93" s="2">
        <f t="shared" si="3"/>
        <v>0</v>
      </c>
      <c r="G93" s="2"/>
    </row>
    <row r="94" spans="1:7" ht="24.9" customHeight="1" x14ac:dyDescent="0.25">
      <c r="A94" s="19" t="s">
        <v>92</v>
      </c>
      <c r="B94" s="20">
        <v>0.7</v>
      </c>
      <c r="C94" s="21">
        <v>0</v>
      </c>
      <c r="D94" s="43">
        <v>0</v>
      </c>
      <c r="E94" s="43">
        <f t="shared" si="7"/>
        <v>0.7</v>
      </c>
      <c r="F94" s="2">
        <f t="shared" si="3"/>
        <v>0</v>
      </c>
      <c r="G94" s="2"/>
    </row>
    <row r="95" spans="1:7" ht="24.9" customHeight="1" x14ac:dyDescent="0.25">
      <c r="A95" s="13" t="s">
        <v>93</v>
      </c>
      <c r="B95" s="14">
        <v>6749.5</v>
      </c>
      <c r="C95" s="15">
        <v>16039.699999999999</v>
      </c>
      <c r="D95" s="41">
        <v>2267.2999999999997</v>
      </c>
      <c r="E95" s="41">
        <f t="shared" si="7"/>
        <v>25056.499999999996</v>
      </c>
      <c r="F95" s="2">
        <f t="shared" si="3"/>
        <v>0</v>
      </c>
      <c r="G95" s="2"/>
    </row>
    <row r="96" spans="1:7" ht="24.9" customHeight="1" x14ac:dyDescent="0.25">
      <c r="A96" s="16" t="s">
        <v>94</v>
      </c>
      <c r="B96" s="17">
        <v>39.5</v>
      </c>
      <c r="C96" s="18">
        <v>65</v>
      </c>
      <c r="D96" s="42">
        <v>5.8</v>
      </c>
      <c r="E96" s="42">
        <f t="shared" ref="E96:E117" si="8">SUBTOTAL(9,B96:D96)</f>
        <v>110.3</v>
      </c>
      <c r="F96" s="2">
        <f t="shared" si="3"/>
        <v>0</v>
      </c>
      <c r="G96" s="2"/>
    </row>
    <row r="97" spans="1:7" ht="24.9" customHeight="1" x14ac:dyDescent="0.25">
      <c r="A97" s="16" t="s">
        <v>95</v>
      </c>
      <c r="B97" s="17">
        <v>29.4</v>
      </c>
      <c r="C97" s="18">
        <v>56.9</v>
      </c>
      <c r="D97" s="42">
        <v>7.1999999999999993</v>
      </c>
      <c r="E97" s="42">
        <f t="shared" si="8"/>
        <v>93.5</v>
      </c>
      <c r="F97" s="2">
        <f t="shared" si="3"/>
        <v>0</v>
      </c>
      <c r="G97" s="2"/>
    </row>
    <row r="98" spans="1:7" ht="24.9" customHeight="1" x14ac:dyDescent="0.25">
      <c r="A98" s="16" t="s">
        <v>96</v>
      </c>
      <c r="B98" s="17">
        <v>0.9</v>
      </c>
      <c r="C98" s="18">
        <v>6.9</v>
      </c>
      <c r="D98" s="42">
        <v>0.6</v>
      </c>
      <c r="E98" s="42">
        <f t="shared" si="8"/>
        <v>8.4</v>
      </c>
      <c r="F98" s="2">
        <f t="shared" si="3"/>
        <v>0</v>
      </c>
      <c r="G98" s="2"/>
    </row>
    <row r="99" spans="1:7" ht="24.9" customHeight="1" x14ac:dyDescent="0.25">
      <c r="A99" s="16" t="s">
        <v>97</v>
      </c>
      <c r="B99" s="17">
        <v>756.6</v>
      </c>
      <c r="C99" s="18">
        <v>1209.9000000000001</v>
      </c>
      <c r="D99" s="42">
        <v>119.7</v>
      </c>
      <c r="E99" s="42">
        <f t="shared" si="8"/>
        <v>2086.1999999999998</v>
      </c>
      <c r="F99" s="2">
        <f t="shared" si="3"/>
        <v>0</v>
      </c>
      <c r="G99" s="2"/>
    </row>
    <row r="100" spans="1:7" ht="24.9" customHeight="1" x14ac:dyDescent="0.25">
      <c r="A100" s="16" t="s">
        <v>98</v>
      </c>
      <c r="B100" s="17">
        <v>121.6</v>
      </c>
      <c r="C100" s="18">
        <v>176</v>
      </c>
      <c r="D100" s="42">
        <v>20.900000000000002</v>
      </c>
      <c r="E100" s="42">
        <f t="shared" si="8"/>
        <v>318.5</v>
      </c>
      <c r="F100" s="2">
        <f t="shared" si="3"/>
        <v>0</v>
      </c>
      <c r="G100" s="2"/>
    </row>
    <row r="101" spans="1:7" ht="24.9" customHeight="1" x14ac:dyDescent="0.25">
      <c r="A101" s="16" t="s">
        <v>99</v>
      </c>
      <c r="B101" s="17">
        <v>268.8</v>
      </c>
      <c r="C101" s="18">
        <v>616.20000000000005</v>
      </c>
      <c r="D101" s="42">
        <v>205.6</v>
      </c>
      <c r="E101" s="42">
        <f t="shared" si="8"/>
        <v>1090.5999999999999</v>
      </c>
      <c r="F101" s="2">
        <f t="shared" si="3"/>
        <v>0</v>
      </c>
      <c r="G101" s="2"/>
    </row>
    <row r="102" spans="1:7" ht="24.9" customHeight="1" x14ac:dyDescent="0.25">
      <c r="A102" s="19" t="s">
        <v>100</v>
      </c>
      <c r="B102" s="20">
        <v>171.3</v>
      </c>
      <c r="C102" s="21">
        <v>0.2</v>
      </c>
      <c r="D102" s="43">
        <v>0</v>
      </c>
      <c r="E102" s="43">
        <f t="shared" si="8"/>
        <v>171.5</v>
      </c>
      <c r="F102" s="2">
        <f t="shared" si="3"/>
        <v>0</v>
      </c>
      <c r="G102" s="2"/>
    </row>
    <row r="103" spans="1:7" ht="24.9" customHeight="1" x14ac:dyDescent="0.25">
      <c r="A103" s="19" t="s">
        <v>101</v>
      </c>
      <c r="B103" s="20">
        <v>623.4</v>
      </c>
      <c r="C103" s="21">
        <v>4351.8</v>
      </c>
      <c r="D103" s="43">
        <v>0.2</v>
      </c>
      <c r="E103" s="43">
        <f t="shared" si="8"/>
        <v>4975.3999999999996</v>
      </c>
      <c r="F103" s="2">
        <f t="shared" si="3"/>
        <v>0</v>
      </c>
      <c r="G103" s="2"/>
    </row>
    <row r="104" spans="1:7" ht="24.9" customHeight="1" x14ac:dyDescent="0.25">
      <c r="A104" s="19" t="s">
        <v>102</v>
      </c>
      <c r="B104" s="20">
        <v>825.3</v>
      </c>
      <c r="C104" s="21">
        <v>2219.1999999999998</v>
      </c>
      <c r="D104" s="43">
        <v>135.5</v>
      </c>
      <c r="E104" s="43">
        <f t="shared" si="8"/>
        <v>3180</v>
      </c>
      <c r="F104" s="2">
        <f t="shared" si="3"/>
        <v>0</v>
      </c>
      <c r="G104" s="2"/>
    </row>
    <row r="105" spans="1:7" ht="24.9" customHeight="1" x14ac:dyDescent="0.25">
      <c r="A105" s="19" t="s">
        <v>103</v>
      </c>
      <c r="B105" s="20">
        <v>2319</v>
      </c>
      <c r="C105" s="21">
        <v>5018.2</v>
      </c>
      <c r="D105" s="43">
        <v>1173.5</v>
      </c>
      <c r="E105" s="43">
        <f t="shared" si="8"/>
        <v>8510.7000000000007</v>
      </c>
      <c r="F105" s="2">
        <f t="shared" si="3"/>
        <v>0</v>
      </c>
      <c r="G105" s="2"/>
    </row>
    <row r="106" spans="1:7" ht="24.9" customHeight="1" x14ac:dyDescent="0.25">
      <c r="A106" s="19" t="s">
        <v>104</v>
      </c>
      <c r="B106" s="20">
        <v>1593.7</v>
      </c>
      <c r="C106" s="21">
        <v>2318.9</v>
      </c>
      <c r="D106" s="43">
        <v>598.1</v>
      </c>
      <c r="E106" s="43">
        <f t="shared" si="8"/>
        <v>4510.7000000000007</v>
      </c>
      <c r="F106" s="2">
        <f t="shared" si="3"/>
        <v>0</v>
      </c>
      <c r="G106" s="2"/>
    </row>
    <row r="107" spans="1:7" ht="24.9" customHeight="1" x14ac:dyDescent="0.25">
      <c r="A107" s="19" t="s">
        <v>105</v>
      </c>
      <c r="B107" s="20">
        <v>0</v>
      </c>
      <c r="C107" s="21">
        <v>0.5</v>
      </c>
      <c r="D107" s="43">
        <v>0.2</v>
      </c>
      <c r="E107" s="43">
        <f t="shared" si="8"/>
        <v>0.7</v>
      </c>
      <c r="F107" s="2">
        <f t="shared" si="3"/>
        <v>-5.5511151231257827E-17</v>
      </c>
      <c r="G107" s="2"/>
    </row>
    <row r="108" spans="1:7" ht="24.9" customHeight="1" x14ac:dyDescent="0.25">
      <c r="A108" s="13" t="s">
        <v>106</v>
      </c>
      <c r="B108" s="14">
        <v>7398.2999999999993</v>
      </c>
      <c r="C108" s="15">
        <v>570.9</v>
      </c>
      <c r="D108" s="41">
        <v>1482.9</v>
      </c>
      <c r="E108" s="41">
        <f t="shared" si="8"/>
        <v>9452.0999999999985</v>
      </c>
      <c r="F108" s="2">
        <f t="shared" si="3"/>
        <v>0</v>
      </c>
      <c r="G108" s="2"/>
    </row>
    <row r="109" spans="1:7" ht="24.9" customHeight="1" x14ac:dyDescent="0.25">
      <c r="A109" s="16" t="s">
        <v>107</v>
      </c>
      <c r="B109" s="17">
        <v>4051</v>
      </c>
      <c r="C109" s="18">
        <v>568.40000000000009</v>
      </c>
      <c r="D109" s="42">
        <v>515.29999999999995</v>
      </c>
      <c r="E109" s="42">
        <f t="shared" si="8"/>
        <v>5134.7</v>
      </c>
      <c r="F109" s="2">
        <f t="shared" si="3"/>
        <v>0</v>
      </c>
      <c r="G109" s="2"/>
    </row>
    <row r="110" spans="1:7" ht="24.9" customHeight="1" x14ac:dyDescent="0.25">
      <c r="A110" s="16" t="s">
        <v>108</v>
      </c>
      <c r="B110" s="17">
        <v>1432</v>
      </c>
      <c r="C110" s="18">
        <v>2.1</v>
      </c>
      <c r="D110" s="42">
        <v>21.5</v>
      </c>
      <c r="E110" s="42">
        <f t="shared" si="8"/>
        <v>1455.6</v>
      </c>
      <c r="F110" s="2">
        <f t="shared" si="3"/>
        <v>0</v>
      </c>
      <c r="G110" s="2"/>
    </row>
    <row r="111" spans="1:7" ht="24.9" customHeight="1" x14ac:dyDescent="0.25">
      <c r="A111" s="16" t="s">
        <v>109</v>
      </c>
      <c r="B111" s="17">
        <v>1739.1</v>
      </c>
      <c r="C111" s="18">
        <v>0</v>
      </c>
      <c r="D111" s="42">
        <v>940.90000000000009</v>
      </c>
      <c r="E111" s="42">
        <f t="shared" si="8"/>
        <v>2680</v>
      </c>
      <c r="F111" s="2">
        <f t="shared" si="3"/>
        <v>0</v>
      </c>
      <c r="G111" s="2"/>
    </row>
    <row r="112" spans="1:7" ht="24.9" customHeight="1" x14ac:dyDescent="0.25">
      <c r="A112" s="16" t="s">
        <v>110</v>
      </c>
      <c r="B112" s="17">
        <v>105.5</v>
      </c>
      <c r="C112" s="18">
        <v>0.4</v>
      </c>
      <c r="D112" s="42">
        <v>5.0999999999999996</v>
      </c>
      <c r="E112" s="42">
        <f t="shared" si="8"/>
        <v>111</v>
      </c>
      <c r="F112" s="2">
        <f t="shared" si="3"/>
        <v>0</v>
      </c>
      <c r="G112" s="2"/>
    </row>
    <row r="113" spans="1:7" ht="24.9" customHeight="1" thickBot="1" x14ac:dyDescent="0.3">
      <c r="A113" s="16" t="s">
        <v>111</v>
      </c>
      <c r="B113" s="17">
        <v>70.7</v>
      </c>
      <c r="C113" s="18">
        <v>0</v>
      </c>
      <c r="D113" s="42">
        <v>0.1</v>
      </c>
      <c r="E113" s="42">
        <f t="shared" si="8"/>
        <v>70.8</v>
      </c>
      <c r="F113" s="2">
        <f t="shared" si="3"/>
        <v>0</v>
      </c>
      <c r="G113" s="2"/>
    </row>
    <row r="114" spans="1:7" ht="24.9" customHeight="1" thickTop="1" x14ac:dyDescent="0.25">
      <c r="A114" s="10" t="s">
        <v>112</v>
      </c>
      <c r="B114" s="11">
        <v>14846.2</v>
      </c>
      <c r="C114" s="12">
        <v>25877</v>
      </c>
      <c r="D114" s="40">
        <v>7073.1</v>
      </c>
      <c r="E114" s="40">
        <f t="shared" si="8"/>
        <v>47796.299999999996</v>
      </c>
      <c r="F114" s="2">
        <f t="shared" si="3"/>
        <v>0</v>
      </c>
      <c r="G114" s="2"/>
    </row>
    <row r="115" spans="1:7" ht="24.9" customHeight="1" x14ac:dyDescent="0.25">
      <c r="A115" s="13" t="s">
        <v>113</v>
      </c>
      <c r="B115" s="14">
        <v>11335.499999999998</v>
      </c>
      <c r="C115" s="15">
        <v>19748.899999999998</v>
      </c>
      <c r="D115" s="41">
        <v>5419.9</v>
      </c>
      <c r="E115" s="41">
        <f t="shared" si="8"/>
        <v>36504.299999999996</v>
      </c>
      <c r="F115" s="2">
        <f t="shared" si="3"/>
        <v>0</v>
      </c>
      <c r="G115" s="2"/>
    </row>
    <row r="116" spans="1:7" ht="24.9" customHeight="1" x14ac:dyDescent="0.25">
      <c r="A116" s="16" t="s">
        <v>114</v>
      </c>
      <c r="B116" s="17">
        <v>10320</v>
      </c>
      <c r="C116" s="18">
        <v>17586.900000000001</v>
      </c>
      <c r="D116" s="42">
        <v>4802.3</v>
      </c>
      <c r="E116" s="42">
        <f t="shared" si="8"/>
        <v>32709.200000000001</v>
      </c>
      <c r="F116" s="2">
        <f t="shared" si="3"/>
        <v>0</v>
      </c>
      <c r="G116" s="2"/>
    </row>
    <row r="117" spans="1:7" ht="24.9" customHeight="1" x14ac:dyDescent="0.25">
      <c r="A117" s="16" t="s">
        <v>115</v>
      </c>
      <c r="B117" s="17">
        <v>898.6</v>
      </c>
      <c r="C117" s="18">
        <v>1526.2</v>
      </c>
      <c r="D117" s="42">
        <v>426</v>
      </c>
      <c r="E117" s="42">
        <f t="shared" si="8"/>
        <v>2850.8</v>
      </c>
      <c r="F117" s="2">
        <f t="shared" si="3"/>
        <v>0</v>
      </c>
      <c r="G117" s="2"/>
    </row>
    <row r="118" spans="1:7" ht="24.9" customHeight="1" x14ac:dyDescent="0.25">
      <c r="A118" s="16" t="s">
        <v>116</v>
      </c>
      <c r="B118" s="17">
        <v>116.9</v>
      </c>
      <c r="C118" s="18">
        <v>635.80000000000007</v>
      </c>
      <c r="D118" s="42">
        <v>191.6</v>
      </c>
      <c r="E118" s="42">
        <f t="shared" ref="E118:E124" si="9">SUBTOTAL(9,B118:D118)</f>
        <v>944.30000000000007</v>
      </c>
      <c r="F118" s="2">
        <f t="shared" si="3"/>
        <v>0</v>
      </c>
      <c r="G118" s="2"/>
    </row>
    <row r="119" spans="1:7" ht="24.9" customHeight="1" x14ac:dyDescent="0.25">
      <c r="A119" s="13" t="s">
        <v>117</v>
      </c>
      <c r="B119" s="14">
        <v>3510.7000000000007</v>
      </c>
      <c r="C119" s="15">
        <v>6128.0999999999995</v>
      </c>
      <c r="D119" s="41">
        <v>1653.2</v>
      </c>
      <c r="E119" s="41">
        <f t="shared" si="9"/>
        <v>11292</v>
      </c>
      <c r="F119" s="2">
        <f t="shared" si="3"/>
        <v>0</v>
      </c>
      <c r="G119" s="2"/>
    </row>
    <row r="120" spans="1:7" ht="24.9" customHeight="1" x14ac:dyDescent="0.25">
      <c r="A120" s="16" t="s">
        <v>118</v>
      </c>
      <c r="B120" s="17">
        <v>2334.5</v>
      </c>
      <c r="C120" s="18">
        <v>4179.8</v>
      </c>
      <c r="D120" s="42">
        <v>983.3</v>
      </c>
      <c r="E120" s="42">
        <f t="shared" si="9"/>
        <v>7497.6</v>
      </c>
      <c r="F120" s="2">
        <f t="shared" ref="F120:F172" si="10">E120-D120-C120-B120</f>
        <v>0</v>
      </c>
      <c r="G120" s="2"/>
    </row>
    <row r="121" spans="1:7" ht="24.9" customHeight="1" x14ac:dyDescent="0.25">
      <c r="A121" s="16" t="s">
        <v>119</v>
      </c>
      <c r="B121" s="17">
        <v>1065.9000000000001</v>
      </c>
      <c r="C121" s="18">
        <v>1707.6</v>
      </c>
      <c r="D121" s="42">
        <v>484.59999999999997</v>
      </c>
      <c r="E121" s="42">
        <f t="shared" si="9"/>
        <v>3258.1</v>
      </c>
      <c r="F121" s="2">
        <f t="shared" si="10"/>
        <v>0</v>
      </c>
      <c r="G121" s="2"/>
    </row>
    <row r="122" spans="1:7" ht="24.9" customHeight="1" x14ac:dyDescent="0.25">
      <c r="A122" s="22" t="s">
        <v>120</v>
      </c>
      <c r="B122" s="23">
        <v>77.900000000000006</v>
      </c>
      <c r="C122" s="24">
        <v>170.1</v>
      </c>
      <c r="D122" s="44">
        <v>127.7</v>
      </c>
      <c r="E122" s="44">
        <f t="shared" si="9"/>
        <v>375.7</v>
      </c>
      <c r="F122" s="2">
        <f t="shared" si="10"/>
        <v>0</v>
      </c>
      <c r="G122" s="2"/>
    </row>
    <row r="123" spans="1:7" ht="24.9" customHeight="1" thickBot="1" x14ac:dyDescent="0.3">
      <c r="A123" s="22" t="s">
        <v>121</v>
      </c>
      <c r="B123" s="23">
        <v>32.4</v>
      </c>
      <c r="C123" s="24">
        <v>70.600000000000009</v>
      </c>
      <c r="D123" s="44">
        <v>57.599999999999994</v>
      </c>
      <c r="E123" s="44">
        <f t="shared" si="9"/>
        <v>160.6</v>
      </c>
      <c r="F123" s="2">
        <f t="shared" si="10"/>
        <v>0</v>
      </c>
      <c r="G123" s="2"/>
    </row>
    <row r="124" spans="1:7" ht="24.9" customHeight="1" thickTop="1" thickBot="1" x14ac:dyDescent="0.3">
      <c r="A124" s="10" t="s">
        <v>122</v>
      </c>
      <c r="B124" s="11">
        <v>26406.3</v>
      </c>
      <c r="C124" s="12">
        <v>0</v>
      </c>
      <c r="D124" s="40">
        <v>28.2</v>
      </c>
      <c r="E124" s="40">
        <f t="shared" si="9"/>
        <v>26434.5</v>
      </c>
      <c r="F124" s="2">
        <f t="shared" si="10"/>
        <v>0</v>
      </c>
      <c r="G124" s="2"/>
    </row>
    <row r="125" spans="1:7" ht="24.9" customHeight="1" thickTop="1" thickBot="1" x14ac:dyDescent="0.3">
      <c r="A125" s="7" t="s">
        <v>126</v>
      </c>
      <c r="B125" s="8">
        <v>76279.100000000006</v>
      </c>
      <c r="C125" s="9">
        <v>23242.300000000003</v>
      </c>
      <c r="D125" s="39">
        <v>28258.6</v>
      </c>
      <c r="E125" s="39">
        <f t="shared" ref="E125:E132" si="11">SUBTOTAL(9,B125:D125)</f>
        <v>127780</v>
      </c>
      <c r="F125" s="2">
        <f t="shared" si="10"/>
        <v>0</v>
      </c>
      <c r="G125" s="2"/>
    </row>
    <row r="126" spans="1:7" ht="24.9" customHeight="1" thickTop="1" x14ac:dyDescent="0.25">
      <c r="A126" s="10" t="s">
        <v>127</v>
      </c>
      <c r="B126" s="11">
        <v>43378.5</v>
      </c>
      <c r="C126" s="12">
        <v>16071.3</v>
      </c>
      <c r="D126" s="40">
        <v>15283.5</v>
      </c>
      <c r="E126" s="40">
        <f t="shared" si="11"/>
        <v>74733.3</v>
      </c>
      <c r="F126" s="2">
        <f t="shared" si="10"/>
        <v>0</v>
      </c>
      <c r="G126" s="2"/>
    </row>
    <row r="127" spans="1:7" ht="24.9" customHeight="1" x14ac:dyDescent="0.25">
      <c r="A127" s="13" t="s">
        <v>128</v>
      </c>
      <c r="B127" s="14">
        <v>30203.3</v>
      </c>
      <c r="C127" s="15">
        <v>4583.5</v>
      </c>
      <c r="D127" s="41">
        <v>10404.9</v>
      </c>
      <c r="E127" s="41">
        <f t="shared" si="11"/>
        <v>45191.700000000004</v>
      </c>
      <c r="F127" s="2">
        <f t="shared" si="10"/>
        <v>0</v>
      </c>
      <c r="G127" s="2"/>
    </row>
    <row r="128" spans="1:7" ht="24.9" customHeight="1" x14ac:dyDescent="0.25">
      <c r="A128" s="16" t="s">
        <v>129</v>
      </c>
      <c r="B128" s="17">
        <v>10939.9</v>
      </c>
      <c r="C128" s="18">
        <v>2023.5</v>
      </c>
      <c r="D128" s="42">
        <v>4609.5</v>
      </c>
      <c r="E128" s="42">
        <f t="shared" si="11"/>
        <v>17572.900000000001</v>
      </c>
      <c r="F128" s="2">
        <f t="shared" si="10"/>
        <v>0</v>
      </c>
      <c r="G128" s="2"/>
    </row>
    <row r="129" spans="1:7" ht="24.9" customHeight="1" x14ac:dyDescent="0.25">
      <c r="A129" s="16" t="s">
        <v>130</v>
      </c>
      <c r="B129" s="17">
        <v>11423.4</v>
      </c>
      <c r="C129" s="18">
        <v>306.2</v>
      </c>
      <c r="D129" s="42">
        <v>945.19999999999993</v>
      </c>
      <c r="E129" s="42">
        <f t="shared" si="11"/>
        <v>12674.800000000001</v>
      </c>
      <c r="F129" s="2">
        <f t="shared" si="10"/>
        <v>0</v>
      </c>
      <c r="G129" s="2"/>
    </row>
    <row r="130" spans="1:7" ht="24.9" customHeight="1" x14ac:dyDescent="0.25">
      <c r="A130" s="16" t="s">
        <v>131</v>
      </c>
      <c r="B130" s="17">
        <v>3626.8</v>
      </c>
      <c r="C130" s="18">
        <v>1561.8999999999999</v>
      </c>
      <c r="D130" s="42">
        <v>1995.8</v>
      </c>
      <c r="E130" s="42">
        <f t="shared" si="11"/>
        <v>7184.5</v>
      </c>
      <c r="F130" s="2">
        <f t="shared" si="10"/>
        <v>0</v>
      </c>
      <c r="G130" s="2"/>
    </row>
    <row r="131" spans="1:7" ht="24.9" customHeight="1" x14ac:dyDescent="0.25">
      <c r="A131" s="19" t="s">
        <v>132</v>
      </c>
      <c r="B131" s="20">
        <v>4213.2</v>
      </c>
      <c r="C131" s="21">
        <v>691.9</v>
      </c>
      <c r="D131" s="43">
        <v>2854.4</v>
      </c>
      <c r="E131" s="43">
        <f t="shared" si="11"/>
        <v>7759.5</v>
      </c>
      <c r="F131" s="2">
        <f t="shared" si="10"/>
        <v>0</v>
      </c>
      <c r="G131" s="2"/>
    </row>
    <row r="132" spans="1:7" ht="24.9" customHeight="1" x14ac:dyDescent="0.25">
      <c r="A132" s="13" t="s">
        <v>133</v>
      </c>
      <c r="B132" s="14">
        <v>6536.7</v>
      </c>
      <c r="C132" s="15">
        <v>867.2</v>
      </c>
      <c r="D132" s="41">
        <v>585</v>
      </c>
      <c r="E132" s="41">
        <f t="shared" si="11"/>
        <v>7988.9</v>
      </c>
      <c r="F132" s="2">
        <f t="shared" si="10"/>
        <v>0</v>
      </c>
      <c r="G132" s="2"/>
    </row>
    <row r="133" spans="1:7" ht="24.9" customHeight="1" x14ac:dyDescent="0.25">
      <c r="A133" s="16" t="s">
        <v>134</v>
      </c>
      <c r="B133" s="17">
        <v>1841.5</v>
      </c>
      <c r="C133" s="18">
        <v>641.4</v>
      </c>
      <c r="D133" s="42">
        <v>328.59999999999997</v>
      </c>
      <c r="E133" s="42">
        <f t="shared" ref="E133:E161" si="12">SUBTOTAL(9,B133:D133)</f>
        <v>2811.5</v>
      </c>
      <c r="F133" s="2">
        <f t="shared" si="10"/>
        <v>0</v>
      </c>
      <c r="G133" s="2"/>
    </row>
    <row r="134" spans="1:7" ht="24.9" customHeight="1" x14ac:dyDescent="0.25">
      <c r="A134" s="16" t="s">
        <v>135</v>
      </c>
      <c r="B134" s="17">
        <v>74.5</v>
      </c>
      <c r="C134" s="18">
        <v>102.5</v>
      </c>
      <c r="D134" s="42">
        <v>30.6</v>
      </c>
      <c r="E134" s="42">
        <f t="shared" si="12"/>
        <v>207.6</v>
      </c>
      <c r="F134" s="2">
        <f t="shared" si="10"/>
        <v>0</v>
      </c>
      <c r="G134" s="2"/>
    </row>
    <row r="135" spans="1:7" ht="24.9" customHeight="1" x14ac:dyDescent="0.25">
      <c r="A135" s="16" t="s">
        <v>136</v>
      </c>
      <c r="B135" s="17">
        <v>4620.7</v>
      </c>
      <c r="C135" s="18">
        <v>123.3</v>
      </c>
      <c r="D135" s="42">
        <v>225.8</v>
      </c>
      <c r="E135" s="42">
        <f t="shared" si="12"/>
        <v>4969.8</v>
      </c>
      <c r="F135" s="2">
        <f t="shared" si="10"/>
        <v>0</v>
      </c>
      <c r="G135" s="2"/>
    </row>
    <row r="136" spans="1:7" ht="24.9" customHeight="1" x14ac:dyDescent="0.25">
      <c r="A136" s="13" t="s">
        <v>137</v>
      </c>
      <c r="B136" s="14">
        <v>217.5</v>
      </c>
      <c r="C136" s="15">
        <v>235.1</v>
      </c>
      <c r="D136" s="41">
        <v>117.69999999999999</v>
      </c>
      <c r="E136" s="41">
        <f t="shared" si="12"/>
        <v>570.29999999999995</v>
      </c>
      <c r="F136" s="2">
        <f t="shared" si="10"/>
        <v>0</v>
      </c>
      <c r="G136" s="2"/>
    </row>
    <row r="137" spans="1:7" ht="24.9" customHeight="1" x14ac:dyDescent="0.25">
      <c r="A137" s="16" t="s">
        <v>134</v>
      </c>
      <c r="B137" s="17">
        <v>197.2</v>
      </c>
      <c r="C137" s="18">
        <v>198.70000000000002</v>
      </c>
      <c r="D137" s="42">
        <v>104.60000000000001</v>
      </c>
      <c r="E137" s="42">
        <f t="shared" si="12"/>
        <v>500.5</v>
      </c>
      <c r="F137" s="2">
        <f t="shared" si="10"/>
        <v>0</v>
      </c>
      <c r="G137" s="2"/>
    </row>
    <row r="138" spans="1:7" ht="24.9" customHeight="1" x14ac:dyDescent="0.25">
      <c r="A138" s="16" t="s">
        <v>135</v>
      </c>
      <c r="B138" s="17">
        <v>20.3</v>
      </c>
      <c r="C138" s="18">
        <v>36.4</v>
      </c>
      <c r="D138" s="42">
        <v>13.099999999999998</v>
      </c>
      <c r="E138" s="42">
        <f t="shared" si="12"/>
        <v>69.8</v>
      </c>
      <c r="F138" s="2">
        <f t="shared" si="10"/>
        <v>0</v>
      </c>
      <c r="G138" s="2"/>
    </row>
    <row r="139" spans="1:7" ht="24.9" customHeight="1" x14ac:dyDescent="0.25">
      <c r="A139" s="13" t="s">
        <v>138</v>
      </c>
      <c r="B139" s="14">
        <v>1373.5</v>
      </c>
      <c r="C139" s="15">
        <v>531.9</v>
      </c>
      <c r="D139" s="41">
        <v>718.5</v>
      </c>
      <c r="E139" s="41">
        <f t="shared" si="12"/>
        <v>2623.9</v>
      </c>
      <c r="F139" s="2">
        <f t="shared" si="10"/>
        <v>0</v>
      </c>
      <c r="G139" s="2"/>
    </row>
    <row r="140" spans="1:7" ht="24.9" customHeight="1" x14ac:dyDescent="0.25">
      <c r="A140" s="16" t="s">
        <v>139</v>
      </c>
      <c r="B140" s="17">
        <v>794.2</v>
      </c>
      <c r="C140" s="18">
        <v>343.3</v>
      </c>
      <c r="D140" s="42">
        <v>233.8</v>
      </c>
      <c r="E140" s="42">
        <f t="shared" si="12"/>
        <v>1371.3</v>
      </c>
      <c r="F140" s="2">
        <f t="shared" si="10"/>
        <v>0</v>
      </c>
      <c r="G140" s="2"/>
    </row>
    <row r="141" spans="1:7" ht="24.9" customHeight="1" x14ac:dyDescent="0.25">
      <c r="A141" s="16" t="s">
        <v>140</v>
      </c>
      <c r="B141" s="17">
        <v>579.29999999999995</v>
      </c>
      <c r="C141" s="18">
        <v>188.6</v>
      </c>
      <c r="D141" s="42">
        <v>484.70000000000005</v>
      </c>
      <c r="E141" s="42">
        <f t="shared" si="12"/>
        <v>1252.5999999999999</v>
      </c>
      <c r="F141" s="2">
        <f t="shared" si="10"/>
        <v>0</v>
      </c>
      <c r="G141" s="2"/>
    </row>
    <row r="142" spans="1:7" ht="24.9" customHeight="1" x14ac:dyDescent="0.25">
      <c r="A142" s="13" t="s">
        <v>141</v>
      </c>
      <c r="B142" s="14">
        <v>20.399999999999999</v>
      </c>
      <c r="C142" s="15">
        <v>1.7</v>
      </c>
      <c r="D142" s="41">
        <v>4.9999999999999991</v>
      </c>
      <c r="E142" s="41">
        <f t="shared" si="12"/>
        <v>27.099999999999998</v>
      </c>
      <c r="F142" s="2">
        <f t="shared" si="10"/>
        <v>0</v>
      </c>
      <c r="G142" s="2"/>
    </row>
    <row r="143" spans="1:7" ht="24.9" customHeight="1" x14ac:dyDescent="0.25">
      <c r="A143" s="16" t="s">
        <v>142</v>
      </c>
      <c r="B143" s="17">
        <v>20.399999999999999</v>
      </c>
      <c r="C143" s="18">
        <v>1.5999999999999999</v>
      </c>
      <c r="D143" s="42">
        <v>4.8999999999999995</v>
      </c>
      <c r="E143" s="42">
        <f t="shared" si="12"/>
        <v>26.9</v>
      </c>
      <c r="F143" s="2">
        <f t="shared" si="10"/>
        <v>0</v>
      </c>
      <c r="G143" s="2"/>
    </row>
    <row r="144" spans="1:7" ht="24.9" customHeight="1" x14ac:dyDescent="0.25">
      <c r="A144" s="16" t="s">
        <v>143</v>
      </c>
      <c r="B144" s="17">
        <v>0</v>
      </c>
      <c r="C144" s="18">
        <v>0.1</v>
      </c>
      <c r="D144" s="42">
        <v>0.1</v>
      </c>
      <c r="E144" s="42">
        <f t="shared" si="12"/>
        <v>0.2</v>
      </c>
      <c r="F144" s="2">
        <f t="shared" si="10"/>
        <v>0</v>
      </c>
      <c r="G144" s="2"/>
    </row>
    <row r="145" spans="1:7" ht="24.9" customHeight="1" x14ac:dyDescent="0.25">
      <c r="A145" s="13" t="s">
        <v>144</v>
      </c>
      <c r="B145" s="14">
        <v>569.20000000000005</v>
      </c>
      <c r="C145" s="15">
        <v>484.3</v>
      </c>
      <c r="D145" s="41">
        <v>382</v>
      </c>
      <c r="E145" s="41">
        <f t="shared" si="12"/>
        <v>1435.5</v>
      </c>
      <c r="F145" s="2">
        <f t="shared" si="10"/>
        <v>0</v>
      </c>
      <c r="G145" s="2"/>
    </row>
    <row r="146" spans="1:7" ht="24.9" customHeight="1" x14ac:dyDescent="0.25">
      <c r="A146" s="16" t="s">
        <v>145</v>
      </c>
      <c r="B146" s="17">
        <v>180.7</v>
      </c>
      <c r="C146" s="18">
        <v>143.5</v>
      </c>
      <c r="D146" s="42">
        <v>182.20000000000002</v>
      </c>
      <c r="E146" s="42">
        <f t="shared" si="12"/>
        <v>506.4</v>
      </c>
      <c r="F146" s="2">
        <f t="shared" si="10"/>
        <v>0</v>
      </c>
      <c r="G146" s="2"/>
    </row>
    <row r="147" spans="1:7" ht="24.9" customHeight="1" x14ac:dyDescent="0.25">
      <c r="A147" s="16" t="s">
        <v>146</v>
      </c>
      <c r="B147" s="17">
        <v>22</v>
      </c>
      <c r="C147" s="18">
        <v>0.60000000000000009</v>
      </c>
      <c r="D147" s="42">
        <v>29.700000000000003</v>
      </c>
      <c r="E147" s="42">
        <f t="shared" si="12"/>
        <v>52.300000000000004</v>
      </c>
      <c r="F147" s="2">
        <f t="shared" si="10"/>
        <v>0</v>
      </c>
      <c r="G147" s="2"/>
    </row>
    <row r="148" spans="1:7" ht="24.9" customHeight="1" x14ac:dyDescent="0.25">
      <c r="A148" s="16" t="s">
        <v>147</v>
      </c>
      <c r="B148" s="17">
        <v>21.9</v>
      </c>
      <c r="C148" s="18">
        <v>33.1</v>
      </c>
      <c r="D148" s="42">
        <v>22.4</v>
      </c>
      <c r="E148" s="42">
        <f t="shared" si="12"/>
        <v>77.400000000000006</v>
      </c>
      <c r="F148" s="2">
        <f t="shared" si="10"/>
        <v>0</v>
      </c>
      <c r="G148" s="2"/>
    </row>
    <row r="149" spans="1:7" ht="24.9" customHeight="1" x14ac:dyDescent="0.25">
      <c r="A149" s="16" t="s">
        <v>148</v>
      </c>
      <c r="B149" s="17">
        <v>344.6</v>
      </c>
      <c r="C149" s="18">
        <v>307.10000000000002</v>
      </c>
      <c r="D149" s="42">
        <v>147.70000000000002</v>
      </c>
      <c r="E149" s="42">
        <f t="shared" si="12"/>
        <v>799.40000000000009</v>
      </c>
      <c r="F149" s="2">
        <f t="shared" si="10"/>
        <v>0</v>
      </c>
      <c r="G149" s="2"/>
    </row>
    <row r="150" spans="1:7" ht="24.9" customHeight="1" x14ac:dyDescent="0.25">
      <c r="A150" s="13" t="s">
        <v>149</v>
      </c>
      <c r="B150" s="14">
        <v>3282</v>
      </c>
      <c r="C150" s="15">
        <v>8817</v>
      </c>
      <c r="D150" s="41">
        <v>2751.8</v>
      </c>
      <c r="E150" s="41">
        <f t="shared" si="12"/>
        <v>14850.8</v>
      </c>
      <c r="F150" s="2">
        <f t="shared" si="10"/>
        <v>0</v>
      </c>
      <c r="G150" s="2"/>
    </row>
    <row r="151" spans="1:7" ht="24.9" customHeight="1" x14ac:dyDescent="0.25">
      <c r="A151" s="16" t="s">
        <v>150</v>
      </c>
      <c r="B151" s="17">
        <v>1086.9000000000001</v>
      </c>
      <c r="C151" s="18">
        <v>1372.6999999999998</v>
      </c>
      <c r="D151" s="42">
        <v>765.99999999999989</v>
      </c>
      <c r="E151" s="42">
        <f t="shared" si="12"/>
        <v>3225.6</v>
      </c>
      <c r="F151" s="2">
        <f t="shared" si="10"/>
        <v>0</v>
      </c>
      <c r="G151" s="2"/>
    </row>
    <row r="152" spans="1:7" ht="24.9" customHeight="1" x14ac:dyDescent="0.25">
      <c r="A152" s="16" t="s">
        <v>151</v>
      </c>
      <c r="B152" s="17">
        <v>2195.1</v>
      </c>
      <c r="C152" s="18">
        <v>7444.2999999999993</v>
      </c>
      <c r="D152" s="42">
        <v>1985.8000000000002</v>
      </c>
      <c r="E152" s="42">
        <f t="shared" si="12"/>
        <v>11625.2</v>
      </c>
      <c r="F152" s="2">
        <f t="shared" si="10"/>
        <v>0</v>
      </c>
      <c r="G152" s="2"/>
    </row>
    <row r="153" spans="1:7" ht="24.9" customHeight="1" x14ac:dyDescent="0.25">
      <c r="A153" s="13" t="s">
        <v>152</v>
      </c>
      <c r="B153" s="14">
        <v>1175.8999999999999</v>
      </c>
      <c r="C153" s="15">
        <v>131.80000000000001</v>
      </c>
      <c r="D153" s="41">
        <v>303.10000000000002</v>
      </c>
      <c r="E153" s="41">
        <f t="shared" si="12"/>
        <v>1610.7999999999997</v>
      </c>
      <c r="F153" s="2">
        <f t="shared" si="10"/>
        <v>0</v>
      </c>
      <c r="G153" s="2"/>
    </row>
    <row r="154" spans="1:7" ht="24.9" customHeight="1" x14ac:dyDescent="0.25">
      <c r="A154" s="16" t="s">
        <v>153</v>
      </c>
      <c r="B154" s="17">
        <v>59.5</v>
      </c>
      <c r="C154" s="18">
        <v>3.8</v>
      </c>
      <c r="D154" s="42">
        <v>19.899999999999999</v>
      </c>
      <c r="E154" s="42">
        <f t="shared" si="12"/>
        <v>83.199999999999989</v>
      </c>
      <c r="F154" s="2">
        <f t="shared" si="10"/>
        <v>0</v>
      </c>
      <c r="G154" s="2"/>
    </row>
    <row r="155" spans="1:7" ht="24.9" customHeight="1" x14ac:dyDescent="0.25">
      <c r="A155" s="16" t="s">
        <v>154</v>
      </c>
      <c r="B155" s="17">
        <v>1.3</v>
      </c>
      <c r="C155" s="18">
        <v>1.5</v>
      </c>
      <c r="D155" s="42">
        <v>8.6</v>
      </c>
      <c r="E155" s="42">
        <f t="shared" si="12"/>
        <v>11.399999999999999</v>
      </c>
      <c r="F155" s="2">
        <f t="shared" si="10"/>
        <v>0</v>
      </c>
      <c r="G155" s="2"/>
    </row>
    <row r="156" spans="1:7" ht="24.9" customHeight="1" x14ac:dyDescent="0.25">
      <c r="A156" s="16" t="s">
        <v>155</v>
      </c>
      <c r="B156" s="17">
        <v>26.6</v>
      </c>
      <c r="C156" s="18">
        <v>1.9000000000000001</v>
      </c>
      <c r="D156" s="42">
        <v>13</v>
      </c>
      <c r="E156" s="42">
        <f t="shared" si="12"/>
        <v>41.5</v>
      </c>
      <c r="F156" s="2">
        <f t="shared" si="10"/>
        <v>0</v>
      </c>
      <c r="G156" s="2"/>
    </row>
    <row r="157" spans="1:7" ht="24.9" customHeight="1" x14ac:dyDescent="0.25">
      <c r="A157" s="16" t="s">
        <v>156</v>
      </c>
      <c r="B157" s="17">
        <v>0</v>
      </c>
      <c r="C157" s="18">
        <v>0</v>
      </c>
      <c r="D157" s="42">
        <v>0.1</v>
      </c>
      <c r="E157" s="42">
        <f t="shared" si="12"/>
        <v>0.1</v>
      </c>
      <c r="F157" s="2">
        <f t="shared" si="10"/>
        <v>0</v>
      </c>
      <c r="G157" s="2"/>
    </row>
    <row r="158" spans="1:7" ht="24.9" customHeight="1" x14ac:dyDescent="0.25">
      <c r="A158" s="16" t="s">
        <v>157</v>
      </c>
      <c r="B158" s="17">
        <v>11.7</v>
      </c>
      <c r="C158" s="18">
        <v>0.4</v>
      </c>
      <c r="D158" s="42">
        <v>2.8</v>
      </c>
      <c r="E158" s="42">
        <f t="shared" si="12"/>
        <v>14.899999999999999</v>
      </c>
      <c r="F158" s="2">
        <f t="shared" si="10"/>
        <v>0</v>
      </c>
      <c r="G158" s="2"/>
    </row>
    <row r="159" spans="1:7" ht="24.9" customHeight="1" x14ac:dyDescent="0.25">
      <c r="A159" s="16" t="s">
        <v>158</v>
      </c>
      <c r="B159" s="17">
        <v>1076.8</v>
      </c>
      <c r="C159" s="18">
        <v>124.2</v>
      </c>
      <c r="D159" s="42">
        <v>258.7</v>
      </c>
      <c r="E159" s="42">
        <f t="shared" si="12"/>
        <v>1459.7</v>
      </c>
      <c r="F159" s="2">
        <f t="shared" si="10"/>
        <v>0</v>
      </c>
      <c r="G159" s="2"/>
    </row>
    <row r="160" spans="1:7" ht="24.9" customHeight="1" x14ac:dyDescent="0.25">
      <c r="A160" s="13" t="s">
        <v>159</v>
      </c>
      <c r="B160" s="14">
        <v>0</v>
      </c>
      <c r="C160" s="15">
        <v>418.8</v>
      </c>
      <c r="D160" s="41">
        <v>15.5</v>
      </c>
      <c r="E160" s="41">
        <f t="shared" si="12"/>
        <v>434.3</v>
      </c>
      <c r="F160" s="2">
        <f t="shared" si="10"/>
        <v>0</v>
      </c>
      <c r="G160" s="2"/>
    </row>
    <row r="161" spans="1:7" ht="24.9" customHeight="1" thickBot="1" x14ac:dyDescent="0.3">
      <c r="A161" s="16" t="s">
        <v>160</v>
      </c>
      <c r="B161" s="17">
        <v>0</v>
      </c>
      <c r="C161" s="18">
        <v>418.8</v>
      </c>
      <c r="D161" s="42">
        <v>15.5</v>
      </c>
      <c r="E161" s="42">
        <f t="shared" si="12"/>
        <v>434.3</v>
      </c>
      <c r="F161" s="2">
        <f t="shared" si="10"/>
        <v>0</v>
      </c>
      <c r="G161" s="2"/>
    </row>
    <row r="162" spans="1:7" ht="24.9" customHeight="1" thickTop="1" x14ac:dyDescent="0.25">
      <c r="A162" s="10" t="s">
        <v>161</v>
      </c>
      <c r="B162" s="11">
        <v>31974.699999999997</v>
      </c>
      <c r="C162" s="12">
        <v>7171</v>
      </c>
      <c r="D162" s="40">
        <v>12875.599999999999</v>
      </c>
      <c r="E162" s="40">
        <f t="shared" ref="E162:E173" si="13">SUBTOTAL(9,B162:D162)</f>
        <v>52021.299999999996</v>
      </c>
      <c r="F162" s="2">
        <f t="shared" si="10"/>
        <v>0</v>
      </c>
      <c r="G162" s="2"/>
    </row>
    <row r="163" spans="1:7" ht="24.9" customHeight="1" x14ac:dyDescent="0.25">
      <c r="A163" s="13" t="s">
        <v>162</v>
      </c>
      <c r="B163" s="14">
        <v>4939.9999999999991</v>
      </c>
      <c r="C163" s="15">
        <v>1682.7</v>
      </c>
      <c r="D163" s="41">
        <v>5519.0999999999995</v>
      </c>
      <c r="E163" s="41">
        <f t="shared" si="13"/>
        <v>12141.8</v>
      </c>
      <c r="F163" s="2">
        <f t="shared" si="10"/>
        <v>0</v>
      </c>
      <c r="G163" s="2"/>
    </row>
    <row r="164" spans="1:7" ht="24.9" customHeight="1" x14ac:dyDescent="0.25">
      <c r="A164" s="16" t="s">
        <v>163</v>
      </c>
      <c r="B164" s="17">
        <v>571.69999999999993</v>
      </c>
      <c r="C164" s="18">
        <v>5.8999999999999995</v>
      </c>
      <c r="D164" s="42">
        <v>566.6</v>
      </c>
      <c r="E164" s="42">
        <f t="shared" si="13"/>
        <v>1144.1999999999998</v>
      </c>
      <c r="F164" s="2">
        <f t="shared" si="10"/>
        <v>0</v>
      </c>
      <c r="G164" s="2"/>
    </row>
    <row r="165" spans="1:7" ht="24.9" customHeight="1" x14ac:dyDescent="0.25">
      <c r="A165" s="16" t="s">
        <v>164</v>
      </c>
      <c r="B165" s="17">
        <v>1692.2</v>
      </c>
      <c r="C165" s="18">
        <v>581.29999999999995</v>
      </c>
      <c r="D165" s="42">
        <v>1314.5</v>
      </c>
      <c r="E165" s="42">
        <f t="shared" si="13"/>
        <v>3588</v>
      </c>
      <c r="F165" s="2">
        <f t="shared" si="10"/>
        <v>0</v>
      </c>
      <c r="G165" s="2"/>
    </row>
    <row r="166" spans="1:7" ht="24.9" customHeight="1" x14ac:dyDescent="0.25">
      <c r="A166" s="16" t="s">
        <v>165</v>
      </c>
      <c r="B166" s="17">
        <v>135</v>
      </c>
      <c r="C166" s="18">
        <v>68.7</v>
      </c>
      <c r="D166" s="42">
        <v>107.19999999999999</v>
      </c>
      <c r="E166" s="42">
        <f t="shared" si="13"/>
        <v>310.89999999999998</v>
      </c>
      <c r="F166" s="2">
        <f t="shared" si="10"/>
        <v>0</v>
      </c>
      <c r="G166" s="2"/>
    </row>
    <row r="167" spans="1:7" ht="24.9" customHeight="1" x14ac:dyDescent="0.25">
      <c r="A167" s="16" t="s">
        <v>166</v>
      </c>
      <c r="B167" s="17">
        <v>2.9</v>
      </c>
      <c r="C167" s="18">
        <v>185.7</v>
      </c>
      <c r="D167" s="42">
        <v>1751</v>
      </c>
      <c r="E167" s="42">
        <f t="shared" si="13"/>
        <v>1939.6</v>
      </c>
      <c r="F167" s="2">
        <f t="shared" si="10"/>
        <v>-7.9491968563161208E-14</v>
      </c>
      <c r="G167" s="2"/>
    </row>
    <row r="168" spans="1:7" ht="24.9" customHeight="1" x14ac:dyDescent="0.25">
      <c r="A168" s="16" t="s">
        <v>167</v>
      </c>
      <c r="B168" s="17">
        <v>1009.3</v>
      </c>
      <c r="C168" s="18">
        <v>388.4</v>
      </c>
      <c r="D168" s="42">
        <v>642.9</v>
      </c>
      <c r="E168" s="42">
        <f t="shared" si="13"/>
        <v>2040.6</v>
      </c>
      <c r="F168" s="2">
        <f t="shared" si="10"/>
        <v>0</v>
      </c>
      <c r="G168" s="2"/>
    </row>
    <row r="169" spans="1:7" ht="24.9" customHeight="1" x14ac:dyDescent="0.25">
      <c r="A169" s="16" t="s">
        <v>168</v>
      </c>
      <c r="B169" s="17">
        <v>893</v>
      </c>
      <c r="C169" s="18">
        <v>182.2</v>
      </c>
      <c r="D169" s="42">
        <v>477.09999999999997</v>
      </c>
      <c r="E169" s="42">
        <f t="shared" si="13"/>
        <v>1552.3</v>
      </c>
      <c r="F169" s="2">
        <f t="shared" si="10"/>
        <v>0</v>
      </c>
      <c r="G169" s="2"/>
    </row>
    <row r="170" spans="1:7" ht="24.9" customHeight="1" x14ac:dyDescent="0.25">
      <c r="A170" s="16" t="s">
        <v>169</v>
      </c>
      <c r="B170" s="17">
        <v>28.3</v>
      </c>
      <c r="C170" s="18">
        <v>6.4</v>
      </c>
      <c r="D170" s="42">
        <v>22.799999999999997</v>
      </c>
      <c r="E170" s="42">
        <f t="shared" si="13"/>
        <v>57.5</v>
      </c>
      <c r="F170" s="2">
        <f t="shared" si="10"/>
        <v>0</v>
      </c>
      <c r="G170" s="2"/>
    </row>
    <row r="171" spans="1:7" ht="24.9" customHeight="1" x14ac:dyDescent="0.25">
      <c r="A171" s="16" t="s">
        <v>170</v>
      </c>
      <c r="B171" s="17">
        <v>115.1</v>
      </c>
      <c r="C171" s="18">
        <v>21.9</v>
      </c>
      <c r="D171" s="42">
        <v>29.299999999999997</v>
      </c>
      <c r="E171" s="42">
        <f t="shared" si="13"/>
        <v>166.3</v>
      </c>
      <c r="F171" s="2">
        <f t="shared" si="10"/>
        <v>0</v>
      </c>
      <c r="G171" s="2"/>
    </row>
    <row r="172" spans="1:7" ht="24.9" customHeight="1" x14ac:dyDescent="0.25">
      <c r="A172" s="16" t="s">
        <v>171</v>
      </c>
      <c r="B172" s="17">
        <v>54.3</v>
      </c>
      <c r="C172" s="18">
        <v>77.800000000000011</v>
      </c>
      <c r="D172" s="42">
        <v>31.7</v>
      </c>
      <c r="E172" s="42">
        <f t="shared" si="13"/>
        <v>163.80000000000001</v>
      </c>
      <c r="F172" s="2">
        <f t="shared" si="10"/>
        <v>0</v>
      </c>
      <c r="G172" s="2"/>
    </row>
    <row r="173" spans="1:7" ht="24.9" customHeight="1" x14ac:dyDescent="0.25">
      <c r="A173" s="19" t="s">
        <v>172</v>
      </c>
      <c r="B173" s="20">
        <v>438.2</v>
      </c>
      <c r="C173" s="21">
        <v>164.4</v>
      </c>
      <c r="D173" s="43">
        <v>576</v>
      </c>
      <c r="E173" s="43">
        <f t="shared" si="13"/>
        <v>1178.5999999999999</v>
      </c>
      <c r="F173" s="2">
        <f t="shared" ref="F173:F233" si="14">E173-D173-C173-B173</f>
        <v>0</v>
      </c>
      <c r="G173" s="2"/>
    </row>
    <row r="174" spans="1:7" ht="24.9" customHeight="1" x14ac:dyDescent="0.25">
      <c r="A174" s="13" t="s">
        <v>174</v>
      </c>
      <c r="B174" s="14">
        <v>556.10000000000014</v>
      </c>
      <c r="C174" s="15">
        <v>19.5</v>
      </c>
      <c r="D174" s="41">
        <v>469.50000000000006</v>
      </c>
      <c r="E174" s="41">
        <f t="shared" ref="E174:E199" si="15">SUBTOTAL(9,B174:D174)</f>
        <v>1045.1000000000001</v>
      </c>
      <c r="F174" s="2">
        <f t="shared" si="14"/>
        <v>0</v>
      </c>
      <c r="G174" s="2"/>
    </row>
    <row r="175" spans="1:7" ht="24.9" customHeight="1" x14ac:dyDescent="0.25">
      <c r="A175" s="16" t="s">
        <v>175</v>
      </c>
      <c r="B175" s="17">
        <v>410.4</v>
      </c>
      <c r="C175" s="18">
        <v>7.3</v>
      </c>
      <c r="D175" s="42">
        <v>20.799999999999997</v>
      </c>
      <c r="E175" s="42">
        <f t="shared" si="15"/>
        <v>438.5</v>
      </c>
      <c r="F175" s="2">
        <f t="shared" si="14"/>
        <v>0</v>
      </c>
      <c r="G175" s="2"/>
    </row>
    <row r="176" spans="1:7" ht="24.9" customHeight="1" x14ac:dyDescent="0.25">
      <c r="A176" s="16" t="s">
        <v>176</v>
      </c>
      <c r="B176" s="17">
        <v>40.200000000000003</v>
      </c>
      <c r="C176" s="18">
        <v>0</v>
      </c>
      <c r="D176" s="42">
        <v>420.6</v>
      </c>
      <c r="E176" s="42">
        <f t="shared" si="15"/>
        <v>460.8</v>
      </c>
      <c r="F176" s="2">
        <f t="shared" si="14"/>
        <v>0</v>
      </c>
      <c r="G176" s="2"/>
    </row>
    <row r="177" spans="1:7" ht="24.9" customHeight="1" x14ac:dyDescent="0.25">
      <c r="A177" s="16" t="s">
        <v>177</v>
      </c>
      <c r="B177" s="17">
        <v>34.9</v>
      </c>
      <c r="C177" s="18">
        <v>0.7</v>
      </c>
      <c r="D177" s="42">
        <v>15.900000000000002</v>
      </c>
      <c r="E177" s="42">
        <f t="shared" si="15"/>
        <v>51.5</v>
      </c>
      <c r="F177" s="2">
        <f t="shared" si="14"/>
        <v>0</v>
      </c>
      <c r="G177" s="2"/>
    </row>
    <row r="178" spans="1:7" ht="24.9" customHeight="1" x14ac:dyDescent="0.25">
      <c r="A178" s="16" t="s">
        <v>178</v>
      </c>
      <c r="B178" s="17">
        <v>62.7</v>
      </c>
      <c r="C178" s="18">
        <v>0</v>
      </c>
      <c r="D178" s="42">
        <v>9.7999999999999989</v>
      </c>
      <c r="E178" s="42">
        <f t="shared" si="15"/>
        <v>72.5</v>
      </c>
      <c r="F178" s="2">
        <f t="shared" si="14"/>
        <v>0</v>
      </c>
      <c r="G178" s="2"/>
    </row>
    <row r="179" spans="1:7" ht="24.9" customHeight="1" x14ac:dyDescent="0.25">
      <c r="A179" s="16" t="s">
        <v>179</v>
      </c>
      <c r="B179" s="17">
        <v>3.9</v>
      </c>
      <c r="C179" s="18">
        <v>0</v>
      </c>
      <c r="D179" s="42">
        <v>1.7</v>
      </c>
      <c r="E179" s="42">
        <f t="shared" si="15"/>
        <v>5.6</v>
      </c>
      <c r="F179" s="2">
        <f t="shared" si="14"/>
        <v>0</v>
      </c>
      <c r="G179" s="2"/>
    </row>
    <row r="180" spans="1:7" ht="24.9" customHeight="1" x14ac:dyDescent="0.25">
      <c r="A180" s="16" t="s">
        <v>180</v>
      </c>
      <c r="B180" s="17">
        <v>3.5</v>
      </c>
      <c r="C180" s="18">
        <v>7.3</v>
      </c>
      <c r="D180" s="42">
        <v>0.6</v>
      </c>
      <c r="E180" s="42">
        <f t="shared" si="15"/>
        <v>11.4</v>
      </c>
      <c r="F180" s="2">
        <f t="shared" si="14"/>
        <v>0</v>
      </c>
      <c r="G180" s="2"/>
    </row>
    <row r="181" spans="1:7" ht="24.9" customHeight="1" x14ac:dyDescent="0.25">
      <c r="A181" s="16" t="s">
        <v>171</v>
      </c>
      <c r="B181" s="17">
        <v>0.5</v>
      </c>
      <c r="C181" s="18">
        <v>4.2</v>
      </c>
      <c r="D181" s="42">
        <v>0.1</v>
      </c>
      <c r="E181" s="42">
        <f t="shared" si="15"/>
        <v>4.8</v>
      </c>
      <c r="F181" s="2">
        <f t="shared" si="14"/>
        <v>0</v>
      </c>
      <c r="G181" s="2"/>
    </row>
    <row r="182" spans="1:7" ht="24.9" customHeight="1" x14ac:dyDescent="0.25">
      <c r="A182" s="13" t="s">
        <v>181</v>
      </c>
      <c r="B182" s="14">
        <v>6658.9000000000005</v>
      </c>
      <c r="C182" s="15">
        <v>129</v>
      </c>
      <c r="D182" s="41">
        <v>319.5</v>
      </c>
      <c r="E182" s="41">
        <f t="shared" si="15"/>
        <v>7107.4000000000005</v>
      </c>
      <c r="F182" s="2">
        <f t="shared" si="14"/>
        <v>0</v>
      </c>
      <c r="G182" s="2"/>
    </row>
    <row r="183" spans="1:7" s="26" customFormat="1" ht="24.9" customHeight="1" x14ac:dyDescent="0.25">
      <c r="A183" s="25" t="s">
        <v>182</v>
      </c>
      <c r="B183" s="17">
        <v>6598.7</v>
      </c>
      <c r="C183" s="18">
        <v>127.7</v>
      </c>
      <c r="D183" s="42">
        <v>282.2</v>
      </c>
      <c r="E183" s="42">
        <f t="shared" si="15"/>
        <v>7008.5999999999995</v>
      </c>
      <c r="F183" s="2">
        <f t="shared" si="14"/>
        <v>0</v>
      </c>
      <c r="G183" s="2"/>
    </row>
    <row r="184" spans="1:7" ht="24.9" customHeight="1" x14ac:dyDescent="0.25">
      <c r="A184" s="16" t="s">
        <v>183</v>
      </c>
      <c r="B184" s="17">
        <v>9.1999999999999993</v>
      </c>
      <c r="C184" s="18">
        <v>0.7</v>
      </c>
      <c r="D184" s="42">
        <v>2.5</v>
      </c>
      <c r="E184" s="42">
        <f t="shared" si="15"/>
        <v>12.399999999999999</v>
      </c>
      <c r="F184" s="2">
        <f t="shared" si="14"/>
        <v>0</v>
      </c>
      <c r="G184" s="2"/>
    </row>
    <row r="185" spans="1:7" ht="24.9" customHeight="1" x14ac:dyDescent="0.25">
      <c r="A185" s="16" t="s">
        <v>184</v>
      </c>
      <c r="B185" s="17">
        <v>0.3</v>
      </c>
      <c r="C185" s="18">
        <v>0</v>
      </c>
      <c r="D185" s="42">
        <v>20.6</v>
      </c>
      <c r="E185" s="42">
        <f t="shared" si="15"/>
        <v>20.900000000000002</v>
      </c>
      <c r="F185" s="2">
        <f t="shared" si="14"/>
        <v>7.2164496600635175E-16</v>
      </c>
      <c r="G185" s="2"/>
    </row>
    <row r="186" spans="1:7" ht="24.9" customHeight="1" x14ac:dyDescent="0.25">
      <c r="A186" s="16" t="s">
        <v>185</v>
      </c>
      <c r="B186" s="17">
        <v>1.1000000000000001</v>
      </c>
      <c r="C186" s="18">
        <v>0</v>
      </c>
      <c r="D186" s="42">
        <v>0</v>
      </c>
      <c r="E186" s="42">
        <f t="shared" si="15"/>
        <v>1.1000000000000001</v>
      </c>
      <c r="F186" s="2">
        <f t="shared" si="14"/>
        <v>0</v>
      </c>
      <c r="G186" s="2"/>
    </row>
    <row r="187" spans="1:7" ht="24.9" customHeight="1" x14ac:dyDescent="0.25">
      <c r="A187" s="16" t="s">
        <v>186</v>
      </c>
      <c r="B187" s="17">
        <v>47.3</v>
      </c>
      <c r="C187" s="18">
        <v>0</v>
      </c>
      <c r="D187" s="42">
        <v>14.2</v>
      </c>
      <c r="E187" s="42">
        <f t="shared" si="15"/>
        <v>61.5</v>
      </c>
      <c r="F187" s="2">
        <f t="shared" si="14"/>
        <v>0</v>
      </c>
      <c r="G187" s="2"/>
    </row>
    <row r="188" spans="1:7" ht="24.9" customHeight="1" x14ac:dyDescent="0.25">
      <c r="A188" s="16" t="s">
        <v>171</v>
      </c>
      <c r="B188" s="17">
        <v>2.2999999999999998</v>
      </c>
      <c r="C188" s="18">
        <v>0.6</v>
      </c>
      <c r="D188" s="42">
        <v>0</v>
      </c>
      <c r="E188" s="42">
        <f t="shared" si="15"/>
        <v>2.9</v>
      </c>
      <c r="F188" s="2">
        <f t="shared" si="14"/>
        <v>0</v>
      </c>
      <c r="G188" s="2"/>
    </row>
    <row r="189" spans="1:7" ht="24.9" customHeight="1" x14ac:dyDescent="0.25">
      <c r="A189" s="13" t="s">
        <v>187</v>
      </c>
      <c r="B189" s="14">
        <v>2134.2999999999997</v>
      </c>
      <c r="C189" s="15">
        <v>2098.7000000000003</v>
      </c>
      <c r="D189" s="41">
        <v>447.5</v>
      </c>
      <c r="E189" s="41">
        <f t="shared" si="15"/>
        <v>4680.5</v>
      </c>
      <c r="F189" s="2">
        <f t="shared" si="14"/>
        <v>0</v>
      </c>
      <c r="G189" s="2"/>
    </row>
    <row r="190" spans="1:7" ht="24.9" customHeight="1" x14ac:dyDescent="0.25">
      <c r="A190" s="16" t="s">
        <v>188</v>
      </c>
      <c r="B190" s="17">
        <v>9.4</v>
      </c>
      <c r="C190" s="18">
        <v>0</v>
      </c>
      <c r="D190" s="42">
        <v>0</v>
      </c>
      <c r="E190" s="42">
        <f t="shared" si="15"/>
        <v>9.4</v>
      </c>
      <c r="F190" s="2">
        <f t="shared" si="14"/>
        <v>0</v>
      </c>
      <c r="G190" s="2"/>
    </row>
    <row r="191" spans="1:7" ht="24.9" customHeight="1" x14ac:dyDescent="0.25">
      <c r="A191" s="16" t="s">
        <v>189</v>
      </c>
      <c r="B191" s="17">
        <v>68.900000000000006</v>
      </c>
      <c r="C191" s="18">
        <v>16.400000000000002</v>
      </c>
      <c r="D191" s="42">
        <v>17.899999999999999</v>
      </c>
      <c r="E191" s="42">
        <f t="shared" si="15"/>
        <v>103.20000000000002</v>
      </c>
      <c r="F191" s="2">
        <f t="shared" si="14"/>
        <v>0</v>
      </c>
      <c r="G191" s="2"/>
    </row>
    <row r="192" spans="1:7" ht="24.9" customHeight="1" x14ac:dyDescent="0.25">
      <c r="A192" s="16" t="s">
        <v>190</v>
      </c>
      <c r="B192" s="17">
        <v>314.59999999999997</v>
      </c>
      <c r="C192" s="18">
        <v>218.7</v>
      </c>
      <c r="D192" s="42">
        <v>161.59999999999997</v>
      </c>
      <c r="E192" s="42">
        <f t="shared" si="15"/>
        <v>694.89999999999986</v>
      </c>
      <c r="F192" s="2">
        <f t="shared" si="14"/>
        <v>0</v>
      </c>
      <c r="G192" s="2"/>
    </row>
    <row r="193" spans="1:7" ht="24.9" customHeight="1" x14ac:dyDescent="0.25">
      <c r="A193" s="16" t="s">
        <v>191</v>
      </c>
      <c r="B193" s="17">
        <v>183.5</v>
      </c>
      <c r="C193" s="18">
        <v>0.1</v>
      </c>
      <c r="D193" s="42">
        <v>7.6</v>
      </c>
      <c r="E193" s="42">
        <f t="shared" si="15"/>
        <v>191.2</v>
      </c>
      <c r="F193" s="2">
        <f t="shared" si="14"/>
        <v>0</v>
      </c>
      <c r="G193" s="2"/>
    </row>
    <row r="194" spans="1:7" ht="24.9" customHeight="1" x14ac:dyDescent="0.25">
      <c r="A194" s="16" t="s">
        <v>192</v>
      </c>
      <c r="B194" s="17">
        <v>13.4</v>
      </c>
      <c r="C194" s="18">
        <v>0</v>
      </c>
      <c r="D194" s="42">
        <v>0</v>
      </c>
      <c r="E194" s="42">
        <f t="shared" si="15"/>
        <v>13.4</v>
      </c>
      <c r="F194" s="2">
        <f t="shared" si="14"/>
        <v>0</v>
      </c>
      <c r="G194" s="2"/>
    </row>
    <row r="195" spans="1:7" ht="24.9" customHeight="1" x14ac:dyDescent="0.25">
      <c r="A195" s="16" t="s">
        <v>193</v>
      </c>
      <c r="B195" s="17">
        <v>401.3</v>
      </c>
      <c r="C195" s="18">
        <v>8.4</v>
      </c>
      <c r="D195" s="42">
        <v>14.499999999999998</v>
      </c>
      <c r="E195" s="42">
        <f t="shared" si="15"/>
        <v>424.2</v>
      </c>
      <c r="F195" s="2">
        <f t="shared" si="14"/>
        <v>0</v>
      </c>
      <c r="G195" s="2"/>
    </row>
    <row r="196" spans="1:7" ht="24.9" customHeight="1" x14ac:dyDescent="0.25">
      <c r="A196" s="16" t="s">
        <v>194</v>
      </c>
      <c r="B196" s="17">
        <v>388.6</v>
      </c>
      <c r="C196" s="18">
        <v>0</v>
      </c>
      <c r="D196" s="42">
        <v>9</v>
      </c>
      <c r="E196" s="42">
        <f t="shared" si="15"/>
        <v>397.6</v>
      </c>
      <c r="F196" s="2">
        <f t="shared" si="14"/>
        <v>0</v>
      </c>
      <c r="G196" s="2"/>
    </row>
    <row r="197" spans="1:7" ht="24.9" customHeight="1" x14ac:dyDescent="0.25">
      <c r="A197" s="16" t="s">
        <v>195</v>
      </c>
      <c r="B197" s="17">
        <v>691.2</v>
      </c>
      <c r="C197" s="18">
        <v>1855.1000000000001</v>
      </c>
      <c r="D197" s="42">
        <v>233.60000000000002</v>
      </c>
      <c r="E197" s="42">
        <f t="shared" si="15"/>
        <v>2779.9</v>
      </c>
      <c r="F197" s="2">
        <f t="shared" si="14"/>
        <v>0</v>
      </c>
      <c r="G197" s="2"/>
    </row>
    <row r="198" spans="1:7" ht="24.9" customHeight="1" x14ac:dyDescent="0.25">
      <c r="A198" s="16" t="s">
        <v>171</v>
      </c>
      <c r="B198" s="17">
        <v>10.6</v>
      </c>
      <c r="C198" s="18">
        <v>0</v>
      </c>
      <c r="D198" s="42">
        <v>0.4</v>
      </c>
      <c r="E198" s="42">
        <f t="shared" si="15"/>
        <v>11</v>
      </c>
      <c r="F198" s="2">
        <f t="shared" si="14"/>
        <v>0</v>
      </c>
      <c r="G198" s="2"/>
    </row>
    <row r="199" spans="1:7" ht="24.9" customHeight="1" x14ac:dyDescent="0.25">
      <c r="A199" s="19" t="s">
        <v>196</v>
      </c>
      <c r="B199" s="20">
        <v>52.8</v>
      </c>
      <c r="C199" s="21">
        <v>0</v>
      </c>
      <c r="D199" s="43">
        <v>2.9000000000000004</v>
      </c>
      <c r="E199" s="43">
        <f t="shared" si="15"/>
        <v>55.699999999999996</v>
      </c>
      <c r="F199" s="2">
        <f t="shared" si="14"/>
        <v>0</v>
      </c>
      <c r="G199" s="2"/>
    </row>
    <row r="200" spans="1:7" ht="24.9" customHeight="1" x14ac:dyDescent="0.25">
      <c r="A200" s="13" t="s">
        <v>198</v>
      </c>
      <c r="B200" s="14">
        <v>293.89999999999998</v>
      </c>
      <c r="C200" s="15">
        <v>124.39999999999999</v>
      </c>
      <c r="D200" s="41">
        <v>137.6</v>
      </c>
      <c r="E200" s="41">
        <f t="shared" ref="E200:E202" si="16">SUBTOTAL(9,B200:D200)</f>
        <v>555.9</v>
      </c>
      <c r="F200" s="2">
        <f t="shared" si="14"/>
        <v>0</v>
      </c>
      <c r="G200" s="2"/>
    </row>
    <row r="201" spans="1:7" ht="24.9" customHeight="1" x14ac:dyDescent="0.25">
      <c r="A201" s="16" t="s">
        <v>199</v>
      </c>
      <c r="B201" s="17">
        <v>73</v>
      </c>
      <c r="C201" s="18">
        <v>41</v>
      </c>
      <c r="D201" s="42">
        <v>10.5</v>
      </c>
      <c r="E201" s="42">
        <f t="shared" si="16"/>
        <v>124.5</v>
      </c>
      <c r="F201" s="2">
        <f t="shared" si="14"/>
        <v>0</v>
      </c>
      <c r="G201" s="2"/>
    </row>
    <row r="202" spans="1:7" ht="24.9" customHeight="1" x14ac:dyDescent="0.25">
      <c r="A202" s="16" t="s">
        <v>200</v>
      </c>
      <c r="B202" s="17">
        <v>108.5</v>
      </c>
      <c r="C202" s="18">
        <v>36.5</v>
      </c>
      <c r="D202" s="42">
        <v>14.7</v>
      </c>
      <c r="E202" s="42">
        <f t="shared" si="16"/>
        <v>159.69999999999999</v>
      </c>
      <c r="F202" s="2">
        <f t="shared" si="14"/>
        <v>0</v>
      </c>
      <c r="G202" s="2"/>
    </row>
    <row r="203" spans="1:7" ht="24.9" customHeight="1" x14ac:dyDescent="0.25">
      <c r="A203" s="16" t="s">
        <v>201</v>
      </c>
      <c r="B203" s="17">
        <v>0.4</v>
      </c>
      <c r="C203" s="18">
        <v>0</v>
      </c>
      <c r="D203" s="42">
        <v>0.9</v>
      </c>
      <c r="E203" s="42">
        <f t="shared" ref="E203:E240" si="17">SUBTOTAL(9,B203:D203)</f>
        <v>1.3</v>
      </c>
      <c r="F203" s="2">
        <f t="shared" si="14"/>
        <v>0</v>
      </c>
      <c r="G203" s="2"/>
    </row>
    <row r="204" spans="1:7" ht="24.9" customHeight="1" x14ac:dyDescent="0.25">
      <c r="A204" s="16" t="s">
        <v>202</v>
      </c>
      <c r="B204" s="17">
        <v>0.3</v>
      </c>
      <c r="C204" s="18">
        <v>0</v>
      </c>
      <c r="D204" s="42">
        <v>0</v>
      </c>
      <c r="E204" s="42">
        <f t="shared" si="17"/>
        <v>0.3</v>
      </c>
      <c r="F204" s="2">
        <f t="shared" si="14"/>
        <v>0</v>
      </c>
      <c r="G204" s="2"/>
    </row>
    <row r="205" spans="1:7" ht="24.9" customHeight="1" x14ac:dyDescent="0.25">
      <c r="A205" s="16" t="s">
        <v>203</v>
      </c>
      <c r="B205" s="17">
        <v>109.2</v>
      </c>
      <c r="C205" s="18">
        <v>35.200000000000003</v>
      </c>
      <c r="D205" s="42">
        <v>107.89999999999999</v>
      </c>
      <c r="E205" s="42">
        <f t="shared" si="17"/>
        <v>252.3</v>
      </c>
      <c r="F205" s="2">
        <f t="shared" si="14"/>
        <v>0</v>
      </c>
      <c r="G205" s="2"/>
    </row>
    <row r="206" spans="1:7" ht="24.9" customHeight="1" x14ac:dyDescent="0.25">
      <c r="A206" s="16" t="s">
        <v>171</v>
      </c>
      <c r="B206" s="17">
        <v>0.1</v>
      </c>
      <c r="C206" s="18">
        <v>6.5</v>
      </c>
      <c r="D206" s="42">
        <v>0.9</v>
      </c>
      <c r="E206" s="42">
        <f t="shared" si="17"/>
        <v>7.5</v>
      </c>
      <c r="F206" s="2">
        <f t="shared" si="14"/>
        <v>-3.6082248300317588E-16</v>
      </c>
      <c r="G206" s="2"/>
    </row>
    <row r="207" spans="1:7" ht="24.9" customHeight="1" x14ac:dyDescent="0.25">
      <c r="A207" s="19" t="s">
        <v>204</v>
      </c>
      <c r="B207" s="20">
        <v>2.4</v>
      </c>
      <c r="C207" s="21">
        <v>5.2</v>
      </c>
      <c r="D207" s="43">
        <v>2.7</v>
      </c>
      <c r="E207" s="43">
        <f t="shared" si="17"/>
        <v>10.3</v>
      </c>
      <c r="F207" s="2">
        <f t="shared" si="14"/>
        <v>0</v>
      </c>
      <c r="G207" s="2"/>
    </row>
    <row r="208" spans="1:7" ht="24.9" customHeight="1" x14ac:dyDescent="0.25">
      <c r="A208" s="13" t="s">
        <v>205</v>
      </c>
      <c r="B208" s="14">
        <v>2848.3999999999996</v>
      </c>
      <c r="C208" s="15">
        <v>238.10000000000002</v>
      </c>
      <c r="D208" s="41">
        <v>536.5</v>
      </c>
      <c r="E208" s="41">
        <f t="shared" si="17"/>
        <v>3622.9999999999995</v>
      </c>
      <c r="F208" s="2">
        <f t="shared" si="14"/>
        <v>0</v>
      </c>
      <c r="G208" s="2"/>
    </row>
    <row r="209" spans="1:7" ht="24.9" customHeight="1" x14ac:dyDescent="0.25">
      <c r="A209" s="16" t="s">
        <v>206</v>
      </c>
      <c r="B209" s="17">
        <v>337.9</v>
      </c>
      <c r="C209" s="18">
        <v>171.3</v>
      </c>
      <c r="D209" s="42">
        <v>383.8</v>
      </c>
      <c r="E209" s="42">
        <f t="shared" si="17"/>
        <v>893</v>
      </c>
      <c r="F209" s="2">
        <f t="shared" si="14"/>
        <v>0</v>
      </c>
      <c r="G209" s="2"/>
    </row>
    <row r="210" spans="1:7" ht="24.9" customHeight="1" x14ac:dyDescent="0.25">
      <c r="A210" s="16" t="s">
        <v>207</v>
      </c>
      <c r="B210" s="17">
        <v>0.2</v>
      </c>
      <c r="C210" s="18">
        <v>0</v>
      </c>
      <c r="D210" s="42">
        <v>76.599999999999994</v>
      </c>
      <c r="E210" s="42">
        <f t="shared" si="17"/>
        <v>76.8</v>
      </c>
      <c r="F210" s="2">
        <f t="shared" si="14"/>
        <v>2.8310687127941492E-15</v>
      </c>
      <c r="G210" s="2"/>
    </row>
    <row r="211" spans="1:7" ht="24.9" customHeight="1" x14ac:dyDescent="0.25">
      <c r="A211" s="16" t="s">
        <v>208</v>
      </c>
      <c r="B211" s="17">
        <v>22.5</v>
      </c>
      <c r="C211" s="18">
        <v>0.2</v>
      </c>
      <c r="D211" s="42">
        <v>6.6999999999999993</v>
      </c>
      <c r="E211" s="42">
        <f t="shared" si="17"/>
        <v>29.4</v>
      </c>
      <c r="F211" s="2">
        <f t="shared" si="14"/>
        <v>0</v>
      </c>
      <c r="G211" s="2"/>
    </row>
    <row r="212" spans="1:7" ht="24.9" customHeight="1" x14ac:dyDescent="0.25">
      <c r="A212" s="16" t="s">
        <v>209</v>
      </c>
      <c r="B212" s="17">
        <v>14.7</v>
      </c>
      <c r="C212" s="18">
        <v>2.3000000000000003</v>
      </c>
      <c r="D212" s="42">
        <v>6</v>
      </c>
      <c r="E212" s="42">
        <f t="shared" si="17"/>
        <v>23</v>
      </c>
      <c r="F212" s="2">
        <f t="shared" si="14"/>
        <v>0</v>
      </c>
      <c r="G212" s="2"/>
    </row>
    <row r="213" spans="1:7" ht="24.9" customHeight="1" x14ac:dyDescent="0.25">
      <c r="A213" s="16" t="s">
        <v>210</v>
      </c>
      <c r="B213" s="17">
        <v>217.1</v>
      </c>
      <c r="C213" s="18">
        <v>64.3</v>
      </c>
      <c r="D213" s="42">
        <v>63.4</v>
      </c>
      <c r="E213" s="42">
        <f t="shared" si="17"/>
        <v>344.79999999999995</v>
      </c>
      <c r="F213" s="2">
        <f t="shared" si="14"/>
        <v>0</v>
      </c>
      <c r="G213" s="2"/>
    </row>
    <row r="214" spans="1:7" ht="24.9" customHeight="1" x14ac:dyDescent="0.25">
      <c r="A214" s="19" t="s">
        <v>211</v>
      </c>
      <c r="B214" s="20">
        <v>2256</v>
      </c>
      <c r="C214" s="21">
        <v>0</v>
      </c>
      <c r="D214" s="43">
        <v>0</v>
      </c>
      <c r="E214" s="43">
        <f t="shared" si="17"/>
        <v>2256</v>
      </c>
      <c r="F214" s="2">
        <f t="shared" si="14"/>
        <v>0</v>
      </c>
      <c r="G214" s="2"/>
    </row>
    <row r="215" spans="1:7" ht="24.9" customHeight="1" x14ac:dyDescent="0.25">
      <c r="A215" s="13" t="s">
        <v>212</v>
      </c>
      <c r="B215" s="14">
        <v>4051.2</v>
      </c>
      <c r="C215" s="15">
        <v>0</v>
      </c>
      <c r="D215" s="41">
        <v>276.60000000000002</v>
      </c>
      <c r="E215" s="41">
        <f t="shared" si="17"/>
        <v>4327.8</v>
      </c>
      <c r="F215" s="2">
        <f t="shared" si="14"/>
        <v>0</v>
      </c>
      <c r="G215" s="2"/>
    </row>
    <row r="216" spans="1:7" ht="24.9" customHeight="1" x14ac:dyDescent="0.25">
      <c r="A216" s="16" t="s">
        <v>213</v>
      </c>
      <c r="B216" s="17">
        <v>4049.7</v>
      </c>
      <c r="C216" s="18">
        <v>0</v>
      </c>
      <c r="D216" s="42">
        <v>119.79999999999998</v>
      </c>
      <c r="E216" s="42">
        <f t="shared" si="17"/>
        <v>4169.5</v>
      </c>
      <c r="F216" s="2">
        <f t="shared" si="14"/>
        <v>0</v>
      </c>
      <c r="G216" s="2"/>
    </row>
    <row r="217" spans="1:7" ht="24.9" customHeight="1" x14ac:dyDescent="0.25">
      <c r="A217" s="16" t="s">
        <v>214</v>
      </c>
      <c r="B217" s="17">
        <v>1.5</v>
      </c>
      <c r="C217" s="18">
        <v>0</v>
      </c>
      <c r="D217" s="42">
        <v>156.80000000000001</v>
      </c>
      <c r="E217" s="42">
        <f t="shared" si="17"/>
        <v>158.30000000000001</v>
      </c>
      <c r="F217" s="2">
        <f t="shared" si="14"/>
        <v>0</v>
      </c>
      <c r="G217" s="2"/>
    </row>
    <row r="218" spans="1:7" ht="24.9" customHeight="1" x14ac:dyDescent="0.25">
      <c r="A218" s="13" t="s">
        <v>215</v>
      </c>
      <c r="B218" s="14">
        <v>90.9</v>
      </c>
      <c r="C218" s="15">
        <v>0</v>
      </c>
      <c r="D218" s="41">
        <v>35.400000000000006</v>
      </c>
      <c r="E218" s="41">
        <f t="shared" si="17"/>
        <v>126.30000000000001</v>
      </c>
      <c r="F218" s="2">
        <f t="shared" si="14"/>
        <v>0</v>
      </c>
      <c r="G218" s="2"/>
    </row>
    <row r="219" spans="1:7" ht="24.9" customHeight="1" x14ac:dyDescent="0.25">
      <c r="A219" s="16" t="s">
        <v>216</v>
      </c>
      <c r="B219" s="17">
        <v>42.7</v>
      </c>
      <c r="C219" s="18">
        <v>0</v>
      </c>
      <c r="D219" s="42">
        <v>34.700000000000003</v>
      </c>
      <c r="E219" s="42">
        <f t="shared" si="17"/>
        <v>77.400000000000006</v>
      </c>
      <c r="F219" s="2">
        <f t="shared" si="14"/>
        <v>0</v>
      </c>
      <c r="G219" s="2"/>
    </row>
    <row r="220" spans="1:7" ht="24.9" customHeight="1" x14ac:dyDescent="0.25">
      <c r="A220" s="16" t="s">
        <v>217</v>
      </c>
      <c r="B220" s="17">
        <v>47.9</v>
      </c>
      <c r="C220" s="18">
        <v>0</v>
      </c>
      <c r="D220" s="42">
        <v>0.7</v>
      </c>
      <c r="E220" s="42">
        <f t="shared" si="17"/>
        <v>48.6</v>
      </c>
      <c r="F220" s="2">
        <f t="shared" si="14"/>
        <v>0</v>
      </c>
      <c r="G220" s="2"/>
    </row>
    <row r="221" spans="1:7" ht="24.9" customHeight="1" x14ac:dyDescent="0.25">
      <c r="A221" s="16" t="s">
        <v>218</v>
      </c>
      <c r="B221" s="17">
        <v>0.3</v>
      </c>
      <c r="C221" s="18">
        <v>0</v>
      </c>
      <c r="D221" s="42">
        <v>0</v>
      </c>
      <c r="E221" s="42">
        <f t="shared" si="17"/>
        <v>0.3</v>
      </c>
      <c r="F221" s="2">
        <f t="shared" si="14"/>
        <v>0</v>
      </c>
      <c r="G221" s="2"/>
    </row>
    <row r="222" spans="1:7" ht="24.9" customHeight="1" x14ac:dyDescent="0.25">
      <c r="A222" s="13" t="s">
        <v>219</v>
      </c>
      <c r="B222" s="14">
        <v>348.1</v>
      </c>
      <c r="C222" s="15">
        <v>0.7</v>
      </c>
      <c r="D222" s="41">
        <v>55.499999999999993</v>
      </c>
      <c r="E222" s="41">
        <f t="shared" si="17"/>
        <v>404.3</v>
      </c>
      <c r="F222" s="2">
        <f t="shared" si="14"/>
        <v>0</v>
      </c>
      <c r="G222" s="2"/>
    </row>
    <row r="223" spans="1:7" ht="24.9" customHeight="1" x14ac:dyDescent="0.25">
      <c r="A223" s="16" t="s">
        <v>220</v>
      </c>
      <c r="B223" s="17">
        <v>81.599999999999994</v>
      </c>
      <c r="C223" s="18">
        <v>0</v>
      </c>
      <c r="D223" s="42">
        <v>39.499999999999993</v>
      </c>
      <c r="E223" s="42">
        <f t="shared" si="17"/>
        <v>121.1</v>
      </c>
      <c r="F223" s="2">
        <f t="shared" si="14"/>
        <v>0</v>
      </c>
      <c r="G223" s="2"/>
    </row>
    <row r="224" spans="1:7" ht="24.9" customHeight="1" x14ac:dyDescent="0.25">
      <c r="A224" s="16" t="s">
        <v>221</v>
      </c>
      <c r="B224" s="17">
        <v>266.5</v>
      </c>
      <c r="C224" s="18">
        <v>0.7</v>
      </c>
      <c r="D224" s="42">
        <v>16</v>
      </c>
      <c r="E224" s="42">
        <f t="shared" si="17"/>
        <v>283.2</v>
      </c>
      <c r="F224" s="2">
        <f t="shared" si="14"/>
        <v>0</v>
      </c>
      <c r="G224" s="2"/>
    </row>
    <row r="225" spans="1:7" ht="24.9" customHeight="1" x14ac:dyDescent="0.25">
      <c r="A225" s="13" t="s">
        <v>222</v>
      </c>
      <c r="B225" s="14">
        <v>10052.9</v>
      </c>
      <c r="C225" s="15">
        <v>2877.9</v>
      </c>
      <c r="D225" s="41">
        <v>5078.3999999999996</v>
      </c>
      <c r="E225" s="41">
        <f t="shared" si="17"/>
        <v>18009.199999999997</v>
      </c>
      <c r="F225" s="2">
        <f t="shared" si="14"/>
        <v>0</v>
      </c>
      <c r="G225" s="2"/>
    </row>
    <row r="226" spans="1:7" ht="24.9" customHeight="1" x14ac:dyDescent="0.25">
      <c r="A226" s="16" t="s">
        <v>223</v>
      </c>
      <c r="B226" s="17">
        <v>320.5</v>
      </c>
      <c r="C226" s="18">
        <v>27.4</v>
      </c>
      <c r="D226" s="42">
        <v>130.1</v>
      </c>
      <c r="E226" s="42">
        <f t="shared" si="17"/>
        <v>478</v>
      </c>
      <c r="F226" s="2">
        <f t="shared" si="14"/>
        <v>0</v>
      </c>
      <c r="G226" s="2"/>
    </row>
    <row r="227" spans="1:7" ht="24.9" customHeight="1" x14ac:dyDescent="0.25">
      <c r="A227" s="16" t="s">
        <v>224</v>
      </c>
      <c r="B227" s="17">
        <v>26.2</v>
      </c>
      <c r="C227" s="18">
        <v>34.700000000000003</v>
      </c>
      <c r="D227" s="42">
        <v>2.5</v>
      </c>
      <c r="E227" s="42">
        <f t="shared" si="17"/>
        <v>63.400000000000006</v>
      </c>
      <c r="F227" s="2">
        <f t="shared" si="14"/>
        <v>0</v>
      </c>
      <c r="G227" s="2"/>
    </row>
    <row r="228" spans="1:7" ht="24.9" customHeight="1" x14ac:dyDescent="0.25">
      <c r="A228" s="16" t="s">
        <v>225</v>
      </c>
      <c r="B228" s="17">
        <v>591.29999999999995</v>
      </c>
      <c r="C228" s="18">
        <v>345.90000000000003</v>
      </c>
      <c r="D228" s="42">
        <v>116.6</v>
      </c>
      <c r="E228" s="42">
        <f t="shared" si="17"/>
        <v>1053.8</v>
      </c>
      <c r="F228" s="2">
        <f t="shared" si="14"/>
        <v>0</v>
      </c>
      <c r="G228" s="2"/>
    </row>
    <row r="229" spans="1:7" ht="24.9" customHeight="1" x14ac:dyDescent="0.25">
      <c r="A229" s="16" t="s">
        <v>226</v>
      </c>
      <c r="B229" s="17">
        <v>0.4</v>
      </c>
      <c r="C229" s="18">
        <v>0</v>
      </c>
      <c r="D229" s="42">
        <v>1.7</v>
      </c>
      <c r="E229" s="42">
        <f t="shared" si="17"/>
        <v>2.1</v>
      </c>
      <c r="F229" s="2">
        <f t="shared" si="14"/>
        <v>0</v>
      </c>
      <c r="G229" s="2"/>
    </row>
    <row r="230" spans="1:7" ht="24.9" customHeight="1" x14ac:dyDescent="0.25">
      <c r="A230" s="16" t="s">
        <v>227</v>
      </c>
      <c r="B230" s="17">
        <v>108.3</v>
      </c>
      <c r="C230" s="18">
        <v>23.2</v>
      </c>
      <c r="D230" s="42">
        <v>0.7</v>
      </c>
      <c r="E230" s="42">
        <f t="shared" si="17"/>
        <v>132.19999999999999</v>
      </c>
      <c r="F230" s="2">
        <f t="shared" si="14"/>
        <v>0</v>
      </c>
      <c r="G230" s="2"/>
    </row>
    <row r="231" spans="1:7" ht="24.9" customHeight="1" x14ac:dyDescent="0.25">
      <c r="A231" s="16" t="s">
        <v>228</v>
      </c>
      <c r="B231" s="17">
        <v>36.299999999999997</v>
      </c>
      <c r="C231" s="18">
        <v>46.2</v>
      </c>
      <c r="D231" s="42">
        <v>32</v>
      </c>
      <c r="E231" s="42">
        <f t="shared" si="17"/>
        <v>114.5</v>
      </c>
      <c r="F231" s="2">
        <f t="shared" si="14"/>
        <v>0</v>
      </c>
      <c r="G231" s="2"/>
    </row>
    <row r="232" spans="1:7" ht="24.9" customHeight="1" x14ac:dyDescent="0.25">
      <c r="A232" s="16" t="s">
        <v>229</v>
      </c>
      <c r="B232" s="17">
        <v>125.4</v>
      </c>
      <c r="C232" s="18">
        <v>0</v>
      </c>
      <c r="D232" s="42">
        <v>3.3</v>
      </c>
      <c r="E232" s="42">
        <f t="shared" si="17"/>
        <v>128.70000000000002</v>
      </c>
      <c r="F232" s="2">
        <f t="shared" si="14"/>
        <v>0</v>
      </c>
      <c r="G232" s="2"/>
    </row>
    <row r="233" spans="1:7" ht="24.9" customHeight="1" x14ac:dyDescent="0.25">
      <c r="A233" s="16" t="s">
        <v>230</v>
      </c>
      <c r="B233" s="17">
        <v>6194.1</v>
      </c>
      <c r="C233" s="18">
        <v>452.2</v>
      </c>
      <c r="D233" s="42">
        <v>1174.2</v>
      </c>
      <c r="E233" s="42">
        <f t="shared" si="17"/>
        <v>7820.5</v>
      </c>
      <c r="F233" s="2">
        <f t="shared" si="14"/>
        <v>0</v>
      </c>
      <c r="G233" s="2"/>
    </row>
    <row r="234" spans="1:7" ht="24.9" customHeight="1" x14ac:dyDescent="0.25">
      <c r="A234" s="16" t="s">
        <v>231</v>
      </c>
      <c r="B234" s="17">
        <v>168.9</v>
      </c>
      <c r="C234" s="18">
        <v>212.20000000000002</v>
      </c>
      <c r="D234" s="42">
        <v>143.6</v>
      </c>
      <c r="E234" s="42">
        <f t="shared" si="17"/>
        <v>524.70000000000005</v>
      </c>
      <c r="F234" s="2">
        <f t="shared" ref="F234:F267" si="18">E234-D234-C234-B234</f>
        <v>0</v>
      </c>
      <c r="G234" s="2"/>
    </row>
    <row r="235" spans="1:7" ht="24.9" customHeight="1" x14ac:dyDescent="0.25">
      <c r="A235" s="16" t="s">
        <v>232</v>
      </c>
      <c r="B235" s="17">
        <v>911.1</v>
      </c>
      <c r="C235" s="18">
        <v>1421.9</v>
      </c>
      <c r="D235" s="42">
        <v>2937.2</v>
      </c>
      <c r="E235" s="42">
        <f t="shared" si="17"/>
        <v>5270.2</v>
      </c>
      <c r="F235" s="2">
        <f t="shared" si="18"/>
        <v>0</v>
      </c>
      <c r="G235" s="2"/>
    </row>
    <row r="236" spans="1:7" ht="24.9" customHeight="1" x14ac:dyDescent="0.25">
      <c r="A236" s="16" t="s">
        <v>233</v>
      </c>
      <c r="B236" s="17">
        <v>465.1</v>
      </c>
      <c r="C236" s="18">
        <v>312.89999999999998</v>
      </c>
      <c r="D236" s="42">
        <v>514.5</v>
      </c>
      <c r="E236" s="42">
        <f t="shared" si="17"/>
        <v>1292.5</v>
      </c>
      <c r="F236" s="2">
        <f t="shared" si="18"/>
        <v>0</v>
      </c>
      <c r="G236" s="2"/>
    </row>
    <row r="237" spans="1:7" ht="24.9" customHeight="1" x14ac:dyDescent="0.25">
      <c r="A237" s="27" t="s">
        <v>234</v>
      </c>
      <c r="B237" s="28">
        <v>1104.4000000000001</v>
      </c>
      <c r="C237" s="29">
        <v>0</v>
      </c>
      <c r="D237" s="45">
        <v>18.2</v>
      </c>
      <c r="E237" s="45">
        <f t="shared" si="17"/>
        <v>1122.6000000000001</v>
      </c>
      <c r="F237" s="2">
        <f t="shared" si="18"/>
        <v>0</v>
      </c>
      <c r="G237" s="2"/>
    </row>
    <row r="238" spans="1:7" ht="24.9" customHeight="1" thickBot="1" x14ac:dyDescent="0.3">
      <c r="A238" s="30" t="s">
        <v>235</v>
      </c>
      <c r="B238" s="31">
        <v>0.1</v>
      </c>
      <c r="C238" s="32">
        <v>0</v>
      </c>
      <c r="D238" s="46">
        <v>0</v>
      </c>
      <c r="E238" s="46">
        <f t="shared" si="17"/>
        <v>0.1</v>
      </c>
      <c r="F238" s="2">
        <f t="shared" si="18"/>
        <v>0</v>
      </c>
      <c r="G238" s="2"/>
    </row>
    <row r="239" spans="1:7" ht="24.9" customHeight="1" thickTop="1" x14ac:dyDescent="0.25">
      <c r="A239" s="22" t="s">
        <v>236</v>
      </c>
      <c r="B239" s="23">
        <v>0.8</v>
      </c>
      <c r="C239" s="24">
        <v>1.3</v>
      </c>
      <c r="D239" s="44">
        <v>3.8</v>
      </c>
      <c r="E239" s="44">
        <f t="shared" si="17"/>
        <v>5.9</v>
      </c>
      <c r="F239" s="2">
        <f t="shared" si="18"/>
        <v>0</v>
      </c>
      <c r="G239" s="2"/>
    </row>
    <row r="240" spans="1:7" ht="24.9" customHeight="1" thickBot="1" x14ac:dyDescent="0.3">
      <c r="A240" s="33" t="s">
        <v>237</v>
      </c>
      <c r="B240" s="34">
        <v>925.9</v>
      </c>
      <c r="C240" s="35">
        <v>0</v>
      </c>
      <c r="D240" s="47">
        <v>99.5</v>
      </c>
      <c r="E240" s="47">
        <f t="shared" si="17"/>
        <v>1025.4000000000001</v>
      </c>
      <c r="F240" s="2">
        <f t="shared" si="18"/>
        <v>0</v>
      </c>
      <c r="G240" s="2"/>
    </row>
    <row r="241" spans="1:7" ht="24.9" customHeight="1" thickTop="1" thickBot="1" x14ac:dyDescent="0.3">
      <c r="A241" s="7" t="s">
        <v>241</v>
      </c>
      <c r="B241" s="8">
        <v>772000.9</v>
      </c>
      <c r="C241" s="9">
        <v>512.29999999999995</v>
      </c>
      <c r="D241" s="39">
        <v>1689.3999999999999</v>
      </c>
      <c r="E241" s="39">
        <f t="shared" ref="E241:E248" si="19">SUBTOTAL(9,B241:D241)</f>
        <v>774202.60000000009</v>
      </c>
      <c r="F241" s="2">
        <f t="shared" si="18"/>
        <v>0</v>
      </c>
      <c r="G241" s="2"/>
    </row>
    <row r="242" spans="1:7" ht="24.9" customHeight="1" thickTop="1" x14ac:dyDescent="0.25">
      <c r="A242" s="10" t="s">
        <v>242</v>
      </c>
      <c r="B242" s="11">
        <v>108029.80000000002</v>
      </c>
      <c r="C242" s="12">
        <v>8</v>
      </c>
      <c r="D242" s="40">
        <v>7.8</v>
      </c>
      <c r="E242" s="40">
        <f t="shared" si="19"/>
        <v>108045.60000000002</v>
      </c>
      <c r="F242" s="2">
        <f t="shared" si="18"/>
        <v>0</v>
      </c>
      <c r="G242" s="2"/>
    </row>
    <row r="243" spans="1:7" ht="24.9" customHeight="1" x14ac:dyDescent="0.25">
      <c r="A243" s="13" t="s">
        <v>243</v>
      </c>
      <c r="B243" s="14">
        <v>108029.80000000002</v>
      </c>
      <c r="C243" s="15">
        <v>8</v>
      </c>
      <c r="D243" s="41">
        <v>7.8</v>
      </c>
      <c r="E243" s="41">
        <f t="shared" si="19"/>
        <v>108045.60000000002</v>
      </c>
      <c r="F243" s="2">
        <f t="shared" si="18"/>
        <v>0</v>
      </c>
      <c r="G243" s="2"/>
    </row>
    <row r="244" spans="1:7" ht="24.9" customHeight="1" x14ac:dyDescent="0.25">
      <c r="A244" s="16" t="s">
        <v>244</v>
      </c>
      <c r="B244" s="17">
        <v>107528.1</v>
      </c>
      <c r="C244" s="18">
        <v>0</v>
      </c>
      <c r="D244" s="42">
        <v>0</v>
      </c>
      <c r="E244" s="42">
        <f t="shared" si="19"/>
        <v>107528.1</v>
      </c>
      <c r="F244" s="2">
        <f t="shared" si="18"/>
        <v>0</v>
      </c>
      <c r="G244" s="2"/>
    </row>
    <row r="245" spans="1:7" ht="24.9" customHeight="1" thickBot="1" x14ac:dyDescent="0.3">
      <c r="A245" s="16" t="s">
        <v>245</v>
      </c>
      <c r="B245" s="17">
        <v>501.7</v>
      </c>
      <c r="C245" s="18">
        <v>8</v>
      </c>
      <c r="D245" s="42">
        <v>7.8</v>
      </c>
      <c r="E245" s="42">
        <f t="shared" si="19"/>
        <v>517.5</v>
      </c>
      <c r="F245" s="2">
        <f t="shared" si="18"/>
        <v>0</v>
      </c>
      <c r="G245" s="2"/>
    </row>
    <row r="246" spans="1:7" ht="24.9" customHeight="1" thickTop="1" x14ac:dyDescent="0.25">
      <c r="A246" s="10" t="s">
        <v>246</v>
      </c>
      <c r="B246" s="11">
        <v>663971.1</v>
      </c>
      <c r="C246" s="12">
        <v>504.29999999999995</v>
      </c>
      <c r="D246" s="40">
        <v>1681.6</v>
      </c>
      <c r="E246" s="40">
        <f t="shared" si="19"/>
        <v>666157</v>
      </c>
      <c r="F246" s="2">
        <f t="shared" si="18"/>
        <v>0</v>
      </c>
      <c r="G246" s="2"/>
    </row>
    <row r="247" spans="1:7" ht="24.9" customHeight="1" x14ac:dyDescent="0.25">
      <c r="A247" s="13" t="s">
        <v>247</v>
      </c>
      <c r="B247" s="14">
        <v>661336.19999999995</v>
      </c>
      <c r="C247" s="15">
        <v>0.6</v>
      </c>
      <c r="D247" s="41">
        <v>0</v>
      </c>
      <c r="E247" s="41">
        <f t="shared" si="19"/>
        <v>661336.79999999993</v>
      </c>
      <c r="F247" s="2">
        <f t="shared" si="18"/>
        <v>0</v>
      </c>
      <c r="G247" s="2"/>
    </row>
    <row r="248" spans="1:7" ht="24.9" customHeight="1" x14ac:dyDescent="0.25">
      <c r="A248" s="16" t="s">
        <v>248</v>
      </c>
      <c r="B248" s="17">
        <v>23695.100000000002</v>
      </c>
      <c r="C248" s="18">
        <v>0</v>
      </c>
      <c r="D248" s="42">
        <v>0</v>
      </c>
      <c r="E248" s="42">
        <f t="shared" si="19"/>
        <v>23695.100000000002</v>
      </c>
      <c r="F248" s="2">
        <f t="shared" si="18"/>
        <v>0</v>
      </c>
      <c r="G248" s="2"/>
    </row>
    <row r="249" spans="1:7" ht="24.9" customHeight="1" x14ac:dyDescent="0.25">
      <c r="A249" s="16" t="s">
        <v>249</v>
      </c>
      <c r="B249" s="17">
        <v>2855.8</v>
      </c>
      <c r="C249" s="18">
        <v>0</v>
      </c>
      <c r="D249" s="42">
        <v>0</v>
      </c>
      <c r="E249" s="42">
        <f t="shared" ref="E249:E252" si="20">SUBTOTAL(9,B249:D249)</f>
        <v>2855.8</v>
      </c>
      <c r="F249" s="2">
        <f t="shared" si="18"/>
        <v>0</v>
      </c>
      <c r="G249" s="2"/>
    </row>
    <row r="250" spans="1:7" ht="24.9" customHeight="1" x14ac:dyDescent="0.25">
      <c r="A250" s="16" t="s">
        <v>250</v>
      </c>
      <c r="B250" s="17">
        <v>237372.9</v>
      </c>
      <c r="C250" s="18">
        <v>0</v>
      </c>
      <c r="D250" s="42">
        <v>0</v>
      </c>
      <c r="E250" s="42">
        <f t="shared" si="20"/>
        <v>237372.9</v>
      </c>
      <c r="F250" s="2">
        <f t="shared" si="18"/>
        <v>0</v>
      </c>
      <c r="G250" s="2"/>
    </row>
    <row r="251" spans="1:7" ht="24.9" customHeight="1" x14ac:dyDescent="0.25">
      <c r="A251" s="16" t="s">
        <v>251</v>
      </c>
      <c r="B251" s="17">
        <v>330175.90000000002</v>
      </c>
      <c r="C251" s="18">
        <v>0</v>
      </c>
      <c r="D251" s="42">
        <v>0</v>
      </c>
      <c r="E251" s="42">
        <f t="shared" si="20"/>
        <v>330175.90000000002</v>
      </c>
      <c r="F251" s="2">
        <f t="shared" si="18"/>
        <v>0</v>
      </c>
      <c r="G251" s="2"/>
    </row>
    <row r="252" spans="1:7" ht="24.9" customHeight="1" x14ac:dyDescent="0.25">
      <c r="A252" s="16" t="s">
        <v>252</v>
      </c>
      <c r="B252" s="17">
        <v>43783.199999999997</v>
      </c>
      <c r="C252" s="18">
        <v>0</v>
      </c>
      <c r="D252" s="42">
        <v>0</v>
      </c>
      <c r="E252" s="42">
        <f t="shared" si="20"/>
        <v>43783.199999999997</v>
      </c>
      <c r="F252" s="2">
        <f t="shared" si="18"/>
        <v>0</v>
      </c>
      <c r="G252" s="2"/>
    </row>
    <row r="253" spans="1:7" ht="24.9" customHeight="1" x14ac:dyDescent="0.25">
      <c r="A253" s="16" t="s">
        <v>253</v>
      </c>
      <c r="B253" s="17">
        <v>97.4</v>
      </c>
      <c r="C253" s="18">
        <v>0.5</v>
      </c>
      <c r="D253" s="42">
        <v>0</v>
      </c>
      <c r="E253" s="42">
        <f>SUBTOTAL(9,B253:D253)</f>
        <v>97.9</v>
      </c>
      <c r="F253" s="2">
        <f t="shared" si="18"/>
        <v>0</v>
      </c>
      <c r="G253" s="2"/>
    </row>
    <row r="254" spans="1:7" ht="24.9" customHeight="1" x14ac:dyDescent="0.25">
      <c r="A254" s="16" t="s">
        <v>218</v>
      </c>
      <c r="B254" s="17">
        <v>23355.9</v>
      </c>
      <c r="C254" s="18">
        <v>0.1</v>
      </c>
      <c r="D254" s="42">
        <v>0</v>
      </c>
      <c r="E254" s="42">
        <f t="shared" ref="E254:E255" si="21">SUBTOTAL(9,B254:D254)</f>
        <v>23356</v>
      </c>
      <c r="F254" s="2">
        <f t="shared" si="18"/>
        <v>0</v>
      </c>
      <c r="G254" s="2"/>
    </row>
    <row r="255" spans="1:7" ht="24.9" customHeight="1" x14ac:dyDescent="0.25">
      <c r="A255" s="13" t="s">
        <v>254</v>
      </c>
      <c r="B255" s="14">
        <v>2634.9</v>
      </c>
      <c r="C255" s="15">
        <v>503.7</v>
      </c>
      <c r="D255" s="41">
        <v>1681.6</v>
      </c>
      <c r="E255" s="41">
        <f t="shared" si="21"/>
        <v>4820.2</v>
      </c>
      <c r="F255" s="2">
        <f t="shared" si="18"/>
        <v>0</v>
      </c>
      <c r="G255" s="2"/>
    </row>
    <row r="256" spans="1:7" ht="24.9" customHeight="1" x14ac:dyDescent="0.25">
      <c r="A256" s="16" t="s">
        <v>255</v>
      </c>
      <c r="B256" s="17">
        <v>2634.9</v>
      </c>
      <c r="C256" s="18">
        <v>374</v>
      </c>
      <c r="D256" s="42">
        <v>1681.6</v>
      </c>
      <c r="E256" s="42">
        <f t="shared" ref="E256:E257" si="22">SUBTOTAL(9,B256:D256)</f>
        <v>4690.5</v>
      </c>
      <c r="F256" s="2">
        <f t="shared" si="18"/>
        <v>0</v>
      </c>
      <c r="G256" s="2"/>
    </row>
    <row r="257" spans="1:7" ht="24.9" customHeight="1" thickBot="1" x14ac:dyDescent="0.3">
      <c r="A257" s="16" t="s">
        <v>256</v>
      </c>
      <c r="B257" s="17">
        <v>0</v>
      </c>
      <c r="C257" s="18">
        <v>129.69999999999999</v>
      </c>
      <c r="D257" s="42">
        <v>0</v>
      </c>
      <c r="E257" s="42">
        <f t="shared" si="22"/>
        <v>129.69999999999999</v>
      </c>
      <c r="F257" s="2">
        <f t="shared" si="18"/>
        <v>0</v>
      </c>
      <c r="G257" s="2"/>
    </row>
    <row r="258" spans="1:7" ht="24.9" customHeight="1" thickTop="1" thickBot="1" x14ac:dyDescent="0.3">
      <c r="A258" s="7" t="s">
        <v>257</v>
      </c>
      <c r="B258" s="8">
        <v>434869.6</v>
      </c>
      <c r="C258" s="9">
        <v>4017.9999999999995</v>
      </c>
      <c r="D258" s="39">
        <v>15213.3</v>
      </c>
      <c r="E258" s="39">
        <f t="shared" ref="E258:E266" si="23">SUBTOTAL(9,B258:D258)</f>
        <v>454100.89999999997</v>
      </c>
      <c r="F258" s="2">
        <f t="shared" si="18"/>
        <v>0</v>
      </c>
      <c r="G258" s="2"/>
    </row>
    <row r="259" spans="1:7" ht="24.9" customHeight="1" thickTop="1" x14ac:dyDescent="0.25">
      <c r="A259" s="10" t="s">
        <v>258</v>
      </c>
      <c r="B259" s="11">
        <v>265653.3</v>
      </c>
      <c r="C259" s="12">
        <v>0.5</v>
      </c>
      <c r="D259" s="40">
        <v>10193.1</v>
      </c>
      <c r="E259" s="40">
        <f t="shared" si="23"/>
        <v>275846.89999999997</v>
      </c>
      <c r="F259" s="2">
        <f t="shared" si="18"/>
        <v>0</v>
      </c>
      <c r="G259" s="2"/>
    </row>
    <row r="260" spans="1:7" ht="24.9" customHeight="1" x14ac:dyDescent="0.25">
      <c r="A260" s="13" t="s">
        <v>259</v>
      </c>
      <c r="B260" s="14">
        <v>264355.8</v>
      </c>
      <c r="C260" s="15">
        <v>0.5</v>
      </c>
      <c r="D260" s="41">
        <v>2584.9000000000005</v>
      </c>
      <c r="E260" s="41">
        <f t="shared" si="23"/>
        <v>266941.2</v>
      </c>
      <c r="F260" s="2">
        <f t="shared" si="18"/>
        <v>0</v>
      </c>
      <c r="G260" s="2"/>
    </row>
    <row r="261" spans="1:7" ht="24.9" customHeight="1" x14ac:dyDescent="0.25">
      <c r="A261" s="16" t="s">
        <v>685</v>
      </c>
      <c r="B261" s="17">
        <f>121810+276.9</f>
        <v>122086.9</v>
      </c>
      <c r="C261" s="18">
        <v>0</v>
      </c>
      <c r="D261" s="42">
        <v>23.7</v>
      </c>
      <c r="E261" s="42">
        <f t="shared" si="23"/>
        <v>122110.59999999999</v>
      </c>
      <c r="F261" s="2">
        <f t="shared" si="18"/>
        <v>0</v>
      </c>
      <c r="G261" s="2"/>
    </row>
    <row r="262" spans="1:7" ht="24.9" customHeight="1" x14ac:dyDescent="0.25">
      <c r="A262" s="16" t="s">
        <v>683</v>
      </c>
      <c r="B262" s="17">
        <f>125631.8+2081.4</f>
        <v>127713.2</v>
      </c>
      <c r="C262" s="18">
        <v>0</v>
      </c>
      <c r="D262" s="42">
        <v>0</v>
      </c>
      <c r="E262" s="42">
        <f t="shared" si="23"/>
        <v>127713.2</v>
      </c>
      <c r="F262" s="2">
        <f t="shared" si="18"/>
        <v>0</v>
      </c>
      <c r="G262" s="2"/>
    </row>
    <row r="263" spans="1:7" ht="24.9" customHeight="1" x14ac:dyDescent="0.25">
      <c r="A263" s="16" t="s">
        <v>260</v>
      </c>
      <c r="B263" s="17">
        <v>1901</v>
      </c>
      <c r="C263" s="18">
        <v>0</v>
      </c>
      <c r="D263" s="42">
        <v>0</v>
      </c>
      <c r="E263" s="42">
        <f t="shared" si="23"/>
        <v>1901</v>
      </c>
      <c r="F263" s="2">
        <f t="shared" si="18"/>
        <v>0</v>
      </c>
      <c r="G263" s="2"/>
    </row>
    <row r="264" spans="1:7" ht="24.9" customHeight="1" x14ac:dyDescent="0.25">
      <c r="A264" s="16" t="s">
        <v>261</v>
      </c>
      <c r="B264" s="17">
        <v>1872.1</v>
      </c>
      <c r="C264" s="18">
        <v>0</v>
      </c>
      <c r="D264" s="42">
        <v>0</v>
      </c>
      <c r="E264" s="42">
        <f t="shared" si="23"/>
        <v>1872.1</v>
      </c>
      <c r="F264" s="2">
        <f t="shared" si="18"/>
        <v>0</v>
      </c>
      <c r="G264" s="2"/>
    </row>
    <row r="265" spans="1:7" ht="24.9" customHeight="1" x14ac:dyDescent="0.25">
      <c r="A265" s="16" t="s">
        <v>684</v>
      </c>
      <c r="B265" s="17">
        <v>1073.4000000000001</v>
      </c>
      <c r="C265" s="18">
        <v>0</v>
      </c>
      <c r="D265" s="42">
        <v>396.2</v>
      </c>
      <c r="E265" s="42">
        <f t="shared" si="23"/>
        <v>1469.6000000000001</v>
      </c>
      <c r="F265" s="2">
        <f t="shared" si="18"/>
        <v>0</v>
      </c>
      <c r="G265" s="2"/>
    </row>
    <row r="266" spans="1:7" ht="24.9" customHeight="1" x14ac:dyDescent="0.25">
      <c r="A266" s="16" t="s">
        <v>262</v>
      </c>
      <c r="B266" s="17">
        <v>9709.2000000000007</v>
      </c>
      <c r="C266" s="18">
        <v>0.5</v>
      </c>
      <c r="D266" s="42">
        <v>205.70000000000002</v>
      </c>
      <c r="E266" s="42">
        <f t="shared" si="23"/>
        <v>9915.4000000000015</v>
      </c>
      <c r="F266" s="2">
        <f t="shared" si="18"/>
        <v>0</v>
      </c>
      <c r="G266" s="2"/>
    </row>
    <row r="267" spans="1:7" ht="24.9" customHeight="1" x14ac:dyDescent="0.25">
      <c r="A267" s="13" t="s">
        <v>263</v>
      </c>
      <c r="B267" s="14">
        <v>1297.5</v>
      </c>
      <c r="C267" s="15">
        <v>0</v>
      </c>
      <c r="D267" s="41">
        <v>7608.2000000000007</v>
      </c>
      <c r="E267" s="41">
        <f t="shared" ref="E267:E272" si="24">SUBTOTAL(9,B267:D267)</f>
        <v>8905.7000000000007</v>
      </c>
      <c r="F267" s="2">
        <f t="shared" si="18"/>
        <v>0</v>
      </c>
      <c r="G267" s="2"/>
    </row>
    <row r="268" spans="1:7" ht="24.9" customHeight="1" x14ac:dyDescent="0.25">
      <c r="A268" s="16" t="s">
        <v>264</v>
      </c>
      <c r="B268" s="17">
        <v>231.6</v>
      </c>
      <c r="C268" s="18">
        <v>0</v>
      </c>
      <c r="D268" s="42">
        <v>0</v>
      </c>
      <c r="E268" s="42">
        <f t="shared" si="24"/>
        <v>231.6</v>
      </c>
      <c r="F268" s="2">
        <f t="shared" ref="F268:F311" si="25">E268-D268-C268-B268</f>
        <v>0</v>
      </c>
      <c r="G268" s="2"/>
    </row>
    <row r="269" spans="1:7" ht="24.9" customHeight="1" x14ac:dyDescent="0.25">
      <c r="A269" s="16" t="s">
        <v>265</v>
      </c>
      <c r="B269" s="17">
        <v>0</v>
      </c>
      <c r="C269" s="18">
        <v>0</v>
      </c>
      <c r="D269" s="42">
        <v>4379.8</v>
      </c>
      <c r="E269" s="42">
        <f t="shared" si="24"/>
        <v>4379.8</v>
      </c>
      <c r="F269" s="2">
        <f t="shared" si="25"/>
        <v>0</v>
      </c>
      <c r="G269" s="2"/>
    </row>
    <row r="270" spans="1:7" ht="24.9" customHeight="1" thickBot="1" x14ac:dyDescent="0.3">
      <c r="A270" s="16" t="s">
        <v>266</v>
      </c>
      <c r="B270" s="17">
        <v>1065.9000000000001</v>
      </c>
      <c r="C270" s="18">
        <v>0</v>
      </c>
      <c r="D270" s="42">
        <v>3228.4</v>
      </c>
      <c r="E270" s="42">
        <f t="shared" si="24"/>
        <v>4294.3</v>
      </c>
      <c r="F270" s="2">
        <f t="shared" si="25"/>
        <v>0</v>
      </c>
      <c r="G270" s="2"/>
    </row>
    <row r="271" spans="1:7" ht="24.9" customHeight="1" thickTop="1" x14ac:dyDescent="0.25">
      <c r="A271" s="10" t="s">
        <v>267</v>
      </c>
      <c r="B271" s="11">
        <v>5979.8</v>
      </c>
      <c r="C271" s="12">
        <v>3789.2</v>
      </c>
      <c r="D271" s="40">
        <v>3083.2</v>
      </c>
      <c r="E271" s="40">
        <f t="shared" si="24"/>
        <v>12852.2</v>
      </c>
      <c r="F271" s="2">
        <f t="shared" si="25"/>
        <v>0</v>
      </c>
      <c r="G271" s="2"/>
    </row>
    <row r="272" spans="1:7" ht="24.9" customHeight="1" x14ac:dyDescent="0.25">
      <c r="A272" s="13" t="s">
        <v>268</v>
      </c>
      <c r="B272" s="14">
        <v>64.099999999999994</v>
      </c>
      <c r="C272" s="15">
        <v>0</v>
      </c>
      <c r="D272" s="41">
        <v>215.4</v>
      </c>
      <c r="E272" s="41">
        <f t="shared" si="24"/>
        <v>279.5</v>
      </c>
      <c r="F272" s="2">
        <f t="shared" si="25"/>
        <v>0</v>
      </c>
      <c r="G272" s="2"/>
    </row>
    <row r="273" spans="1:7" ht="24.9" customHeight="1" x14ac:dyDescent="0.25">
      <c r="A273" s="13" t="s">
        <v>269</v>
      </c>
      <c r="B273" s="14">
        <v>0.2</v>
      </c>
      <c r="C273" s="15">
        <v>0</v>
      </c>
      <c r="D273" s="41">
        <v>0</v>
      </c>
      <c r="E273" s="41">
        <f t="shared" ref="E273" si="26">SUBTOTAL(9,B273:D273)</f>
        <v>0.2</v>
      </c>
      <c r="F273" s="2">
        <f t="shared" si="25"/>
        <v>0</v>
      </c>
      <c r="G273" s="2"/>
    </row>
    <row r="274" spans="1:7" ht="24.9" customHeight="1" thickBot="1" x14ac:dyDescent="0.3">
      <c r="A274" s="13" t="s">
        <v>270</v>
      </c>
      <c r="B274" s="14">
        <v>5915.5</v>
      </c>
      <c r="C274" s="15">
        <v>3789.2</v>
      </c>
      <c r="D274" s="41">
        <v>2867.8</v>
      </c>
      <c r="E274" s="41">
        <f t="shared" ref="E274:E278" si="27">SUBTOTAL(9,B274:D274)</f>
        <v>12572.5</v>
      </c>
      <c r="F274" s="2">
        <f t="shared" si="25"/>
        <v>0</v>
      </c>
      <c r="G274" s="2"/>
    </row>
    <row r="275" spans="1:7" ht="24.9" customHeight="1" thickTop="1" x14ac:dyDescent="0.25">
      <c r="A275" s="10" t="s">
        <v>271</v>
      </c>
      <c r="B275" s="11">
        <v>162190.49999999997</v>
      </c>
      <c r="C275" s="12">
        <v>228.3</v>
      </c>
      <c r="D275" s="40">
        <v>1916.1</v>
      </c>
      <c r="E275" s="40">
        <f t="shared" si="27"/>
        <v>164334.89999999997</v>
      </c>
      <c r="F275" s="2">
        <f t="shared" si="25"/>
        <v>0</v>
      </c>
      <c r="G275" s="2"/>
    </row>
    <row r="276" spans="1:7" ht="24.9" customHeight="1" x14ac:dyDescent="0.25">
      <c r="A276" s="13" t="s">
        <v>272</v>
      </c>
      <c r="B276" s="14">
        <v>23862.5</v>
      </c>
      <c r="C276" s="15">
        <v>0.3</v>
      </c>
      <c r="D276" s="41">
        <v>118.6</v>
      </c>
      <c r="E276" s="41">
        <f t="shared" si="27"/>
        <v>23981.399999999998</v>
      </c>
      <c r="F276" s="2">
        <f t="shared" si="25"/>
        <v>0</v>
      </c>
      <c r="G276" s="2"/>
    </row>
    <row r="277" spans="1:7" ht="24.9" customHeight="1" x14ac:dyDescent="0.25">
      <c r="A277" s="16" t="s">
        <v>273</v>
      </c>
      <c r="B277" s="17">
        <v>23736.5</v>
      </c>
      <c r="C277" s="18">
        <v>0</v>
      </c>
      <c r="D277" s="42">
        <v>0</v>
      </c>
      <c r="E277" s="42">
        <f t="shared" si="27"/>
        <v>23736.5</v>
      </c>
      <c r="F277" s="2">
        <f t="shared" si="25"/>
        <v>0</v>
      </c>
      <c r="G277" s="2"/>
    </row>
    <row r="278" spans="1:7" ht="24.9" customHeight="1" x14ac:dyDescent="0.25">
      <c r="A278" s="16" t="s">
        <v>274</v>
      </c>
      <c r="B278" s="17">
        <v>70</v>
      </c>
      <c r="C278" s="18">
        <v>0</v>
      </c>
      <c r="D278" s="42">
        <v>0</v>
      </c>
      <c r="E278" s="42">
        <f t="shared" si="27"/>
        <v>70</v>
      </c>
      <c r="F278" s="2">
        <f t="shared" si="25"/>
        <v>0</v>
      </c>
      <c r="G278" s="2"/>
    </row>
    <row r="279" spans="1:7" ht="24.9" customHeight="1" x14ac:dyDescent="0.25">
      <c r="A279" s="16" t="s">
        <v>218</v>
      </c>
      <c r="B279" s="17">
        <v>56</v>
      </c>
      <c r="C279" s="18">
        <v>0.3</v>
      </c>
      <c r="D279" s="42">
        <v>118.6</v>
      </c>
      <c r="E279" s="42">
        <f t="shared" ref="E279:E291" si="28">SUBTOTAL(9,B279:D279)</f>
        <v>174.89999999999998</v>
      </c>
      <c r="F279" s="2">
        <f t="shared" si="25"/>
        <v>0</v>
      </c>
      <c r="G279" s="2"/>
    </row>
    <row r="280" spans="1:7" ht="24.9" customHeight="1" x14ac:dyDescent="0.25">
      <c r="A280" s="13" t="s">
        <v>275</v>
      </c>
      <c r="B280" s="14">
        <v>127327.09999999999</v>
      </c>
      <c r="C280" s="15">
        <v>6.5</v>
      </c>
      <c r="D280" s="41">
        <v>0</v>
      </c>
      <c r="E280" s="41">
        <f t="shared" si="28"/>
        <v>127333.59999999999</v>
      </c>
      <c r="F280" s="2">
        <f t="shared" si="25"/>
        <v>0</v>
      </c>
      <c r="G280" s="2"/>
    </row>
    <row r="281" spans="1:7" ht="24.9" customHeight="1" x14ac:dyDescent="0.25">
      <c r="A281" s="16" t="s">
        <v>276</v>
      </c>
      <c r="B281" s="17">
        <v>127078.39999999999</v>
      </c>
      <c r="C281" s="18">
        <v>0</v>
      </c>
      <c r="D281" s="42">
        <v>0</v>
      </c>
      <c r="E281" s="42">
        <f t="shared" si="28"/>
        <v>127078.39999999999</v>
      </c>
      <c r="F281" s="2">
        <f t="shared" si="25"/>
        <v>0</v>
      </c>
      <c r="G281" s="2"/>
    </row>
    <row r="282" spans="1:7" ht="24.9" customHeight="1" x14ac:dyDescent="0.25">
      <c r="A282" s="16" t="s">
        <v>277</v>
      </c>
      <c r="B282" s="17">
        <v>209</v>
      </c>
      <c r="C282" s="18">
        <v>4.8</v>
      </c>
      <c r="D282" s="42">
        <v>0</v>
      </c>
      <c r="E282" s="42">
        <f t="shared" si="28"/>
        <v>213.8</v>
      </c>
      <c r="F282" s="2">
        <f t="shared" si="25"/>
        <v>0</v>
      </c>
      <c r="G282" s="2"/>
    </row>
    <row r="283" spans="1:7" ht="24.9" customHeight="1" x14ac:dyDescent="0.25">
      <c r="A283" s="19" t="s">
        <v>278</v>
      </c>
      <c r="B283" s="20">
        <v>39.700000000000003</v>
      </c>
      <c r="C283" s="21">
        <v>1.7000000000000002</v>
      </c>
      <c r="D283" s="43">
        <v>0</v>
      </c>
      <c r="E283" s="43">
        <f t="shared" si="28"/>
        <v>41.400000000000006</v>
      </c>
      <c r="F283" s="2">
        <f t="shared" si="25"/>
        <v>0</v>
      </c>
      <c r="G283" s="2"/>
    </row>
    <row r="284" spans="1:7" ht="24.9" customHeight="1" x14ac:dyDescent="0.25">
      <c r="A284" s="13" t="s">
        <v>279</v>
      </c>
      <c r="B284" s="14">
        <v>10938.999999999998</v>
      </c>
      <c r="C284" s="15">
        <v>127.60000000000001</v>
      </c>
      <c r="D284" s="41">
        <v>1705.1000000000001</v>
      </c>
      <c r="E284" s="41">
        <f t="shared" si="28"/>
        <v>12771.699999999999</v>
      </c>
      <c r="F284" s="2">
        <f t="shared" si="25"/>
        <v>0</v>
      </c>
      <c r="G284" s="2"/>
    </row>
    <row r="285" spans="1:7" ht="24.9" customHeight="1" x14ac:dyDescent="0.25">
      <c r="A285" s="16" t="s">
        <v>280</v>
      </c>
      <c r="B285" s="17">
        <v>9233.2999999999993</v>
      </c>
      <c r="C285" s="18">
        <v>0</v>
      </c>
      <c r="D285" s="42">
        <v>15.6</v>
      </c>
      <c r="E285" s="42">
        <f t="shared" si="28"/>
        <v>9248.9</v>
      </c>
      <c r="F285" s="2">
        <f t="shared" si="25"/>
        <v>0</v>
      </c>
      <c r="G285" s="2"/>
    </row>
    <row r="286" spans="1:7" ht="24.9" customHeight="1" x14ac:dyDescent="0.25">
      <c r="A286" s="16" t="s">
        <v>281</v>
      </c>
      <c r="B286" s="17">
        <v>15.8</v>
      </c>
      <c r="C286" s="18">
        <v>5.3</v>
      </c>
      <c r="D286" s="42">
        <v>504.99999999999994</v>
      </c>
      <c r="E286" s="42">
        <f t="shared" si="28"/>
        <v>526.09999999999991</v>
      </c>
      <c r="F286" s="2">
        <f t="shared" si="25"/>
        <v>-3.5527136788005009E-14</v>
      </c>
      <c r="G286" s="2"/>
    </row>
    <row r="287" spans="1:7" ht="24.9" customHeight="1" x14ac:dyDescent="0.25">
      <c r="A287" s="16" t="s">
        <v>282</v>
      </c>
      <c r="B287" s="17">
        <v>50.7</v>
      </c>
      <c r="C287" s="18">
        <v>15</v>
      </c>
      <c r="D287" s="42">
        <v>197.7</v>
      </c>
      <c r="E287" s="42">
        <f t="shared" si="28"/>
        <v>263.39999999999998</v>
      </c>
      <c r="F287" s="2">
        <f t="shared" si="25"/>
        <v>0</v>
      </c>
      <c r="G287" s="2"/>
    </row>
    <row r="288" spans="1:7" ht="24.9" customHeight="1" x14ac:dyDescent="0.25">
      <c r="A288" s="16" t="s">
        <v>283</v>
      </c>
      <c r="B288" s="17">
        <v>1608.5</v>
      </c>
      <c r="C288" s="18">
        <v>106.60000000000001</v>
      </c>
      <c r="D288" s="42">
        <v>961.6</v>
      </c>
      <c r="E288" s="42">
        <f t="shared" si="28"/>
        <v>2676.7</v>
      </c>
      <c r="F288" s="2">
        <f t="shared" si="25"/>
        <v>0</v>
      </c>
      <c r="G288" s="2"/>
    </row>
    <row r="289" spans="1:7" ht="24.9" customHeight="1" x14ac:dyDescent="0.25">
      <c r="A289" s="16" t="s">
        <v>284</v>
      </c>
      <c r="B289" s="17">
        <v>30.7</v>
      </c>
      <c r="C289" s="18">
        <v>0.7</v>
      </c>
      <c r="D289" s="42">
        <v>25.2</v>
      </c>
      <c r="E289" s="42">
        <f t="shared" si="28"/>
        <v>56.599999999999994</v>
      </c>
      <c r="F289" s="2">
        <f t="shared" si="25"/>
        <v>0</v>
      </c>
      <c r="G289" s="2"/>
    </row>
    <row r="290" spans="1:7" ht="24.9" customHeight="1" x14ac:dyDescent="0.25">
      <c r="A290" s="13" t="s">
        <v>285</v>
      </c>
      <c r="B290" s="14">
        <v>61.9</v>
      </c>
      <c r="C290" s="15">
        <v>93.9</v>
      </c>
      <c r="D290" s="41">
        <v>92.399999999999991</v>
      </c>
      <c r="E290" s="41">
        <f t="shared" si="28"/>
        <v>248.2</v>
      </c>
      <c r="F290" s="2">
        <f t="shared" si="25"/>
        <v>0</v>
      </c>
      <c r="G290" s="2"/>
    </row>
    <row r="291" spans="1:7" ht="24.9" customHeight="1" x14ac:dyDescent="0.25">
      <c r="A291" s="16" t="s">
        <v>286</v>
      </c>
      <c r="B291" s="17">
        <v>49</v>
      </c>
      <c r="C291" s="18">
        <v>92.4</v>
      </c>
      <c r="D291" s="42">
        <v>19</v>
      </c>
      <c r="E291" s="42">
        <f t="shared" si="28"/>
        <v>160.4</v>
      </c>
      <c r="F291" s="2">
        <f t="shared" si="25"/>
        <v>0</v>
      </c>
      <c r="G291" s="2"/>
    </row>
    <row r="292" spans="1:7" ht="24.9" customHeight="1" x14ac:dyDescent="0.25">
      <c r="A292" s="16" t="s">
        <v>287</v>
      </c>
      <c r="B292" s="17">
        <v>0</v>
      </c>
      <c r="C292" s="18">
        <v>0.30000000000000004</v>
      </c>
      <c r="D292" s="42">
        <v>0.1</v>
      </c>
      <c r="E292" s="42">
        <f t="shared" ref="E292:E294" si="29">SUBTOTAL(9,B292:D292)</f>
        <v>0.4</v>
      </c>
      <c r="F292" s="2">
        <f t="shared" si="25"/>
        <v>0</v>
      </c>
      <c r="G292" s="2"/>
    </row>
    <row r="293" spans="1:7" ht="24.9" customHeight="1" thickBot="1" x14ac:dyDescent="0.3">
      <c r="A293" s="16" t="s">
        <v>218</v>
      </c>
      <c r="B293" s="17">
        <v>12.9</v>
      </c>
      <c r="C293" s="18">
        <v>1.2</v>
      </c>
      <c r="D293" s="42">
        <v>73.300000000000011</v>
      </c>
      <c r="E293" s="42">
        <f t="shared" si="29"/>
        <v>87.4</v>
      </c>
      <c r="F293" s="2">
        <f t="shared" si="25"/>
        <v>0</v>
      </c>
      <c r="G293" s="2"/>
    </row>
    <row r="294" spans="1:7" ht="24.9" customHeight="1" thickTop="1" thickBot="1" x14ac:dyDescent="0.3">
      <c r="A294" s="10" t="s">
        <v>288</v>
      </c>
      <c r="B294" s="11">
        <v>1046</v>
      </c>
      <c r="C294" s="12">
        <v>0</v>
      </c>
      <c r="D294" s="40">
        <v>20.9</v>
      </c>
      <c r="E294" s="40">
        <f t="shared" si="29"/>
        <v>1066.9000000000001</v>
      </c>
      <c r="F294" s="2">
        <f t="shared" si="25"/>
        <v>0</v>
      </c>
      <c r="G294" s="2"/>
    </row>
    <row r="295" spans="1:7" ht="24.9" customHeight="1" thickTop="1" thickBot="1" x14ac:dyDescent="0.3">
      <c r="A295" s="7" t="s">
        <v>289</v>
      </c>
      <c r="B295" s="8">
        <v>114820</v>
      </c>
      <c r="C295" s="9">
        <v>3618.2999999999997</v>
      </c>
      <c r="D295" s="39">
        <v>8621.4</v>
      </c>
      <c r="E295" s="39">
        <f t="shared" ref="E295:E304" si="30">SUBTOTAL(9,B295:D295)</f>
        <v>127059.7</v>
      </c>
      <c r="F295" s="2">
        <f t="shared" si="25"/>
        <v>0</v>
      </c>
      <c r="G295" s="2"/>
    </row>
    <row r="296" spans="1:7" ht="24.9" customHeight="1" thickTop="1" x14ac:dyDescent="0.25">
      <c r="A296" s="10" t="s">
        <v>290</v>
      </c>
      <c r="B296" s="11">
        <v>8364.6</v>
      </c>
      <c r="C296" s="12">
        <v>3618.2999999999997</v>
      </c>
      <c r="D296" s="40">
        <v>8621.4</v>
      </c>
      <c r="E296" s="40">
        <f t="shared" si="30"/>
        <v>20604.3</v>
      </c>
      <c r="F296" s="2">
        <f t="shared" si="25"/>
        <v>0</v>
      </c>
      <c r="G296" s="2"/>
    </row>
    <row r="297" spans="1:7" ht="24.9" customHeight="1" x14ac:dyDescent="0.25">
      <c r="A297" s="13" t="s">
        <v>291</v>
      </c>
      <c r="B297" s="14">
        <v>745.8</v>
      </c>
      <c r="C297" s="15">
        <v>99.9</v>
      </c>
      <c r="D297" s="41">
        <v>416.70000000000005</v>
      </c>
      <c r="E297" s="41">
        <f t="shared" si="30"/>
        <v>1262.4000000000001</v>
      </c>
      <c r="F297" s="2">
        <f t="shared" si="25"/>
        <v>0</v>
      </c>
      <c r="G297" s="2"/>
    </row>
    <row r="298" spans="1:7" ht="24.9" customHeight="1" x14ac:dyDescent="0.25">
      <c r="A298" s="16" t="s">
        <v>292</v>
      </c>
      <c r="B298" s="17">
        <v>43.4</v>
      </c>
      <c r="C298" s="18">
        <v>0</v>
      </c>
      <c r="D298" s="42">
        <v>33.1</v>
      </c>
      <c r="E298" s="42">
        <f t="shared" si="30"/>
        <v>76.5</v>
      </c>
      <c r="F298" s="2">
        <f t="shared" si="25"/>
        <v>0</v>
      </c>
      <c r="G298" s="2"/>
    </row>
    <row r="299" spans="1:7" ht="24.9" customHeight="1" x14ac:dyDescent="0.25">
      <c r="A299" s="16" t="s">
        <v>293</v>
      </c>
      <c r="B299" s="17">
        <v>520.6</v>
      </c>
      <c r="C299" s="18">
        <v>56.5</v>
      </c>
      <c r="D299" s="42">
        <v>106.5</v>
      </c>
      <c r="E299" s="42">
        <f t="shared" si="30"/>
        <v>683.6</v>
      </c>
      <c r="F299" s="2">
        <f t="shared" si="25"/>
        <v>0</v>
      </c>
      <c r="G299" s="2"/>
    </row>
    <row r="300" spans="1:7" ht="24.9" customHeight="1" x14ac:dyDescent="0.25">
      <c r="A300" s="16" t="s">
        <v>294</v>
      </c>
      <c r="B300" s="17">
        <v>4.7</v>
      </c>
      <c r="C300" s="18">
        <v>0</v>
      </c>
      <c r="D300" s="42">
        <v>0</v>
      </c>
      <c r="E300" s="42">
        <f t="shared" si="30"/>
        <v>4.7</v>
      </c>
      <c r="F300" s="2">
        <f t="shared" si="25"/>
        <v>0</v>
      </c>
      <c r="G300" s="2"/>
    </row>
    <row r="301" spans="1:7" ht="24.9" customHeight="1" x14ac:dyDescent="0.25">
      <c r="A301" s="16" t="s">
        <v>295</v>
      </c>
      <c r="B301" s="17">
        <v>12.8</v>
      </c>
      <c r="C301" s="18">
        <v>34.5</v>
      </c>
      <c r="D301" s="42">
        <v>16</v>
      </c>
      <c r="E301" s="42">
        <f t="shared" si="30"/>
        <v>63.3</v>
      </c>
      <c r="F301" s="2">
        <f t="shared" si="25"/>
        <v>0</v>
      </c>
      <c r="G301" s="2"/>
    </row>
    <row r="302" spans="1:7" ht="24.9" customHeight="1" x14ac:dyDescent="0.25">
      <c r="A302" s="16" t="s">
        <v>296</v>
      </c>
      <c r="B302" s="17">
        <v>7.8</v>
      </c>
      <c r="C302" s="18">
        <v>2.3000000000000003</v>
      </c>
      <c r="D302" s="42">
        <v>233.2</v>
      </c>
      <c r="E302" s="42">
        <f t="shared" si="30"/>
        <v>243.29999999999998</v>
      </c>
      <c r="F302" s="2">
        <f t="shared" si="25"/>
        <v>0</v>
      </c>
      <c r="G302" s="2"/>
    </row>
    <row r="303" spans="1:7" ht="24.9" customHeight="1" x14ac:dyDescent="0.25">
      <c r="A303" s="16" t="s">
        <v>297</v>
      </c>
      <c r="B303" s="17">
        <v>0.8</v>
      </c>
      <c r="C303" s="18">
        <v>1.3000000000000003</v>
      </c>
      <c r="D303" s="42">
        <v>0</v>
      </c>
      <c r="E303" s="42">
        <f t="shared" si="30"/>
        <v>2.1000000000000005</v>
      </c>
      <c r="F303" s="2">
        <f t="shared" si="25"/>
        <v>0</v>
      </c>
      <c r="G303" s="2"/>
    </row>
    <row r="304" spans="1:7" ht="24.9" customHeight="1" x14ac:dyDescent="0.25">
      <c r="A304" s="16" t="s">
        <v>298</v>
      </c>
      <c r="B304" s="17">
        <v>0</v>
      </c>
      <c r="C304" s="18">
        <v>0</v>
      </c>
      <c r="D304" s="42">
        <v>1</v>
      </c>
      <c r="E304" s="42">
        <f t="shared" si="30"/>
        <v>1</v>
      </c>
      <c r="F304" s="2">
        <f t="shared" si="25"/>
        <v>0</v>
      </c>
      <c r="G304" s="2"/>
    </row>
    <row r="305" spans="1:7" ht="24.9" customHeight="1" x14ac:dyDescent="0.25">
      <c r="A305" s="16" t="s">
        <v>299</v>
      </c>
      <c r="B305" s="17">
        <v>155.69999999999999</v>
      </c>
      <c r="C305" s="18">
        <v>5.3</v>
      </c>
      <c r="D305" s="42">
        <v>26.9</v>
      </c>
      <c r="E305" s="42">
        <f>SUBTOTAL(9,B305:D305)</f>
        <v>187.9</v>
      </c>
      <c r="F305" s="2">
        <f t="shared" si="25"/>
        <v>0</v>
      </c>
      <c r="G305" s="2"/>
    </row>
    <row r="306" spans="1:7" ht="24.9" customHeight="1" x14ac:dyDescent="0.25">
      <c r="A306" s="13" t="s">
        <v>300</v>
      </c>
      <c r="B306" s="14">
        <v>555.79999999999995</v>
      </c>
      <c r="C306" s="15">
        <v>0</v>
      </c>
      <c r="D306" s="41">
        <v>17.7</v>
      </c>
      <c r="E306" s="41">
        <f t="shared" ref="E306:E310" si="31">SUBTOTAL(9,B306:D306)</f>
        <v>573.5</v>
      </c>
      <c r="F306" s="2">
        <f t="shared" si="25"/>
        <v>0</v>
      </c>
      <c r="G306" s="2"/>
    </row>
    <row r="307" spans="1:7" ht="24.9" customHeight="1" x14ac:dyDescent="0.25">
      <c r="A307" s="16" t="s">
        <v>301</v>
      </c>
      <c r="B307" s="17">
        <v>0</v>
      </c>
      <c r="C307" s="18">
        <v>0</v>
      </c>
      <c r="D307" s="42">
        <v>2.9000000000000004</v>
      </c>
      <c r="E307" s="42">
        <f t="shared" si="31"/>
        <v>2.9000000000000004</v>
      </c>
      <c r="F307" s="2">
        <f t="shared" si="25"/>
        <v>0</v>
      </c>
      <c r="G307" s="2"/>
    </row>
    <row r="308" spans="1:7" ht="24.9" customHeight="1" x14ac:dyDescent="0.25">
      <c r="A308" s="16" t="s">
        <v>302</v>
      </c>
      <c r="B308" s="17">
        <v>555.79999999999995</v>
      </c>
      <c r="C308" s="18">
        <v>0</v>
      </c>
      <c r="D308" s="42">
        <v>14.799999999999999</v>
      </c>
      <c r="E308" s="42">
        <f t="shared" si="31"/>
        <v>570.59999999999991</v>
      </c>
      <c r="F308" s="2">
        <f t="shared" si="25"/>
        <v>0</v>
      </c>
      <c r="G308" s="2"/>
    </row>
    <row r="309" spans="1:7" ht="24.9" customHeight="1" x14ac:dyDescent="0.25">
      <c r="A309" s="13" t="s">
        <v>303</v>
      </c>
      <c r="B309" s="14">
        <v>7063</v>
      </c>
      <c r="C309" s="15">
        <v>3518.3999999999996</v>
      </c>
      <c r="D309" s="41">
        <v>8186.9999999999991</v>
      </c>
      <c r="E309" s="41">
        <f t="shared" si="31"/>
        <v>18768.399999999998</v>
      </c>
      <c r="F309" s="2">
        <f t="shared" si="25"/>
        <v>0</v>
      </c>
      <c r="G309" s="2"/>
    </row>
    <row r="310" spans="1:7" ht="24.9" customHeight="1" x14ac:dyDescent="0.25">
      <c r="A310" s="16" t="s">
        <v>304</v>
      </c>
      <c r="B310" s="17">
        <v>2249.6999999999998</v>
      </c>
      <c r="C310" s="18">
        <v>300.89999999999998</v>
      </c>
      <c r="D310" s="42">
        <v>317.2</v>
      </c>
      <c r="E310" s="42">
        <f t="shared" si="31"/>
        <v>2867.7999999999997</v>
      </c>
      <c r="F310" s="2">
        <f t="shared" si="25"/>
        <v>0</v>
      </c>
      <c r="G310" s="2"/>
    </row>
    <row r="311" spans="1:7" ht="24.9" customHeight="1" x14ac:dyDescent="0.25">
      <c r="A311" s="16" t="s">
        <v>305</v>
      </c>
      <c r="B311" s="17">
        <v>0</v>
      </c>
      <c r="C311" s="18">
        <v>0</v>
      </c>
      <c r="D311" s="42">
        <v>372.5</v>
      </c>
      <c r="E311" s="42">
        <f t="shared" ref="E311:E313" si="32">SUBTOTAL(9,B311:D311)</f>
        <v>372.5</v>
      </c>
      <c r="F311" s="2">
        <f t="shared" si="25"/>
        <v>0</v>
      </c>
      <c r="G311" s="2"/>
    </row>
    <row r="312" spans="1:7" ht="24.9" customHeight="1" thickBot="1" x14ac:dyDescent="0.3">
      <c r="A312" s="16" t="s">
        <v>306</v>
      </c>
      <c r="B312" s="17">
        <v>4813.3000000000011</v>
      </c>
      <c r="C312" s="18">
        <v>3217.5</v>
      </c>
      <c r="D312" s="42">
        <v>7497.2999999999993</v>
      </c>
      <c r="E312" s="42">
        <f t="shared" si="32"/>
        <v>15528.1</v>
      </c>
      <c r="F312" s="2">
        <f t="shared" ref="F312:F351" si="33">E312-D312-C312-B312</f>
        <v>0</v>
      </c>
      <c r="G312" s="2"/>
    </row>
    <row r="313" spans="1:7" ht="24.9" customHeight="1" thickTop="1" thickBot="1" x14ac:dyDescent="0.3">
      <c r="A313" s="10" t="s">
        <v>307</v>
      </c>
      <c r="B313" s="11">
        <v>106455.40000000001</v>
      </c>
      <c r="C313" s="12">
        <v>0</v>
      </c>
      <c r="D313" s="40">
        <v>0</v>
      </c>
      <c r="E313" s="40">
        <f t="shared" si="32"/>
        <v>106455.40000000001</v>
      </c>
      <c r="F313" s="2">
        <f t="shared" si="33"/>
        <v>0</v>
      </c>
      <c r="G313" s="2"/>
    </row>
    <row r="314" spans="1:7" ht="24.9" customHeight="1" thickTop="1" thickBot="1" x14ac:dyDescent="0.3">
      <c r="A314" s="7" t="s">
        <v>308</v>
      </c>
      <c r="B314" s="8">
        <v>125074</v>
      </c>
      <c r="C314" s="9">
        <v>33302.300000000003</v>
      </c>
      <c r="D314" s="39">
        <v>130610.69999999998</v>
      </c>
      <c r="E314" s="39">
        <f t="shared" ref="E314:E336" si="34">SUBTOTAL(9,B314:D314)</f>
        <v>288987</v>
      </c>
      <c r="F314" s="2">
        <f t="shared" si="33"/>
        <v>0</v>
      </c>
      <c r="G314" s="2"/>
    </row>
    <row r="315" spans="1:7" ht="24.9" customHeight="1" thickTop="1" x14ac:dyDescent="0.25">
      <c r="A315" s="10" t="s">
        <v>309</v>
      </c>
      <c r="B315" s="11">
        <v>76242.5</v>
      </c>
      <c r="C315" s="12">
        <v>24320.400000000005</v>
      </c>
      <c r="D315" s="40">
        <v>114387.1</v>
      </c>
      <c r="E315" s="40">
        <f t="shared" si="34"/>
        <v>214950</v>
      </c>
      <c r="F315" s="2">
        <f t="shared" si="33"/>
        <v>0</v>
      </c>
      <c r="G315" s="2"/>
    </row>
    <row r="316" spans="1:7" ht="24.9" customHeight="1" x14ac:dyDescent="0.25">
      <c r="A316" s="13" t="s">
        <v>310</v>
      </c>
      <c r="B316" s="14">
        <v>75922.099999999991</v>
      </c>
      <c r="C316" s="15">
        <v>24320.400000000005</v>
      </c>
      <c r="D316" s="41">
        <v>114281.8</v>
      </c>
      <c r="E316" s="41">
        <f t="shared" si="34"/>
        <v>214524.3</v>
      </c>
      <c r="F316" s="2">
        <f t="shared" si="33"/>
        <v>0</v>
      </c>
      <c r="G316" s="2"/>
    </row>
    <row r="317" spans="1:7" ht="24.9" customHeight="1" x14ac:dyDescent="0.25">
      <c r="A317" s="16" t="s">
        <v>311</v>
      </c>
      <c r="B317" s="17">
        <v>700.6</v>
      </c>
      <c r="C317" s="18">
        <v>180.6</v>
      </c>
      <c r="D317" s="42">
        <v>23197</v>
      </c>
      <c r="E317" s="42">
        <f t="shared" si="34"/>
        <v>24078.2</v>
      </c>
      <c r="F317" s="2">
        <f t="shared" si="33"/>
        <v>0</v>
      </c>
      <c r="G317" s="2"/>
    </row>
    <row r="318" spans="1:7" ht="24.9" customHeight="1" x14ac:dyDescent="0.25">
      <c r="A318" s="16" t="s">
        <v>312</v>
      </c>
      <c r="B318" s="17">
        <v>23041</v>
      </c>
      <c r="C318" s="18">
        <v>271</v>
      </c>
      <c r="D318" s="42">
        <v>22550.5</v>
      </c>
      <c r="E318" s="42">
        <f t="shared" si="34"/>
        <v>45862.5</v>
      </c>
      <c r="F318" s="2">
        <f t="shared" si="33"/>
        <v>0</v>
      </c>
      <c r="G318" s="2"/>
    </row>
    <row r="319" spans="1:7" ht="24.9" customHeight="1" x14ac:dyDescent="0.25">
      <c r="A319" s="16" t="s">
        <v>313</v>
      </c>
      <c r="B319" s="17">
        <v>35758.199999999997</v>
      </c>
      <c r="C319" s="18">
        <v>20448.900000000001</v>
      </c>
      <c r="D319" s="42">
        <v>59765.8</v>
      </c>
      <c r="E319" s="42">
        <f t="shared" si="34"/>
        <v>115972.9</v>
      </c>
      <c r="F319" s="2">
        <f t="shared" si="33"/>
        <v>0</v>
      </c>
      <c r="G319" s="2"/>
    </row>
    <row r="320" spans="1:7" ht="24.9" customHeight="1" x14ac:dyDescent="0.25">
      <c r="A320" s="16" t="s">
        <v>314</v>
      </c>
      <c r="B320" s="17">
        <v>700.5</v>
      </c>
      <c r="C320" s="18">
        <v>30.999999999999996</v>
      </c>
      <c r="D320" s="42">
        <v>874.39999999999986</v>
      </c>
      <c r="E320" s="42">
        <f t="shared" si="34"/>
        <v>1605.8999999999999</v>
      </c>
      <c r="F320" s="2">
        <f t="shared" si="33"/>
        <v>0</v>
      </c>
      <c r="G320" s="2"/>
    </row>
    <row r="321" spans="1:7" ht="24.9" customHeight="1" x14ac:dyDescent="0.25">
      <c r="A321" s="16" t="s">
        <v>315</v>
      </c>
      <c r="B321" s="17">
        <v>102.1</v>
      </c>
      <c r="C321" s="18">
        <v>65.5</v>
      </c>
      <c r="D321" s="42">
        <v>9</v>
      </c>
      <c r="E321" s="42">
        <f t="shared" si="34"/>
        <v>176.6</v>
      </c>
      <c r="F321" s="2">
        <f t="shared" si="33"/>
        <v>0</v>
      </c>
      <c r="G321" s="2"/>
    </row>
    <row r="322" spans="1:7" ht="24.9" customHeight="1" x14ac:dyDescent="0.25">
      <c r="A322" s="16" t="s">
        <v>316</v>
      </c>
      <c r="B322" s="17">
        <v>11388</v>
      </c>
      <c r="C322" s="18">
        <v>2318.1</v>
      </c>
      <c r="D322" s="42">
        <v>3741.6</v>
      </c>
      <c r="E322" s="42">
        <f t="shared" si="34"/>
        <v>17447.7</v>
      </c>
      <c r="F322" s="2">
        <f t="shared" si="33"/>
        <v>0</v>
      </c>
      <c r="G322" s="2"/>
    </row>
    <row r="323" spans="1:7" ht="24.9" customHeight="1" x14ac:dyDescent="0.25">
      <c r="A323" s="16" t="s">
        <v>317</v>
      </c>
      <c r="B323" s="17">
        <v>31.799999999999997</v>
      </c>
      <c r="C323" s="18">
        <v>706.80000000000007</v>
      </c>
      <c r="D323" s="42">
        <v>85.7</v>
      </c>
      <c r="E323" s="42">
        <f t="shared" si="34"/>
        <v>824.30000000000007</v>
      </c>
      <c r="F323" s="2">
        <f t="shared" si="33"/>
        <v>-4.2632564145606011E-14</v>
      </c>
      <c r="G323" s="2"/>
    </row>
    <row r="324" spans="1:7" ht="24.9" customHeight="1" x14ac:dyDescent="0.25">
      <c r="A324" s="16" t="s">
        <v>318</v>
      </c>
      <c r="B324" s="17">
        <v>3245.2</v>
      </c>
      <c r="C324" s="18">
        <v>295.59999999999997</v>
      </c>
      <c r="D324" s="42">
        <v>2827.3</v>
      </c>
      <c r="E324" s="42">
        <f t="shared" si="34"/>
        <v>6368.1</v>
      </c>
      <c r="F324" s="2">
        <f t="shared" si="33"/>
        <v>0</v>
      </c>
      <c r="G324" s="2"/>
    </row>
    <row r="325" spans="1:7" ht="24.9" customHeight="1" x14ac:dyDescent="0.25">
      <c r="A325" s="16" t="s">
        <v>319</v>
      </c>
      <c r="B325" s="17">
        <v>23.7</v>
      </c>
      <c r="C325" s="18">
        <v>0</v>
      </c>
      <c r="D325" s="42">
        <v>4.0999999999999996</v>
      </c>
      <c r="E325" s="42">
        <f t="shared" si="34"/>
        <v>27.799999999999997</v>
      </c>
      <c r="F325" s="2">
        <f t="shared" si="33"/>
        <v>0</v>
      </c>
      <c r="G325" s="2"/>
    </row>
    <row r="326" spans="1:7" ht="24.9" customHeight="1" x14ac:dyDescent="0.25">
      <c r="A326" s="19" t="s">
        <v>320</v>
      </c>
      <c r="B326" s="20">
        <v>931</v>
      </c>
      <c r="C326" s="21">
        <v>2.9</v>
      </c>
      <c r="D326" s="43">
        <v>1226.3999999999999</v>
      </c>
      <c r="E326" s="43">
        <f t="shared" si="34"/>
        <v>2160.2999999999997</v>
      </c>
      <c r="F326" s="2">
        <f t="shared" si="33"/>
        <v>0</v>
      </c>
      <c r="G326" s="2"/>
    </row>
    <row r="327" spans="1:7" ht="24.9" customHeight="1" x14ac:dyDescent="0.25">
      <c r="A327" s="13" t="s">
        <v>321</v>
      </c>
      <c r="B327" s="14">
        <v>320.40000000000003</v>
      </c>
      <c r="C327" s="15">
        <v>0</v>
      </c>
      <c r="D327" s="41">
        <v>105.30000000000001</v>
      </c>
      <c r="E327" s="41">
        <f t="shared" si="34"/>
        <v>425.70000000000005</v>
      </c>
      <c r="F327" s="2">
        <f t="shared" si="33"/>
        <v>0</v>
      </c>
      <c r="G327" s="2"/>
    </row>
    <row r="328" spans="1:7" ht="24.9" customHeight="1" x14ac:dyDescent="0.25">
      <c r="A328" s="16" t="s">
        <v>311</v>
      </c>
      <c r="B328" s="17">
        <v>0.2</v>
      </c>
      <c r="C328" s="18">
        <v>0</v>
      </c>
      <c r="D328" s="42">
        <v>0</v>
      </c>
      <c r="E328" s="42">
        <f t="shared" si="34"/>
        <v>0.2</v>
      </c>
      <c r="F328" s="2">
        <f t="shared" si="33"/>
        <v>0</v>
      </c>
      <c r="G328" s="2"/>
    </row>
    <row r="329" spans="1:7" ht="24.9" customHeight="1" x14ac:dyDescent="0.25">
      <c r="A329" s="16" t="s">
        <v>312</v>
      </c>
      <c r="B329" s="17">
        <v>10</v>
      </c>
      <c r="C329" s="18">
        <v>0</v>
      </c>
      <c r="D329" s="42">
        <v>20.200000000000003</v>
      </c>
      <c r="E329" s="42">
        <f t="shared" si="34"/>
        <v>30.200000000000003</v>
      </c>
      <c r="F329" s="2">
        <f t="shared" si="33"/>
        <v>0</v>
      </c>
      <c r="G329" s="2"/>
    </row>
    <row r="330" spans="1:7" ht="24.9" customHeight="1" x14ac:dyDescent="0.25">
      <c r="A330" s="16" t="s">
        <v>313</v>
      </c>
      <c r="B330" s="17">
        <v>190.4</v>
      </c>
      <c r="C330" s="18">
        <v>0</v>
      </c>
      <c r="D330" s="42">
        <v>8.3000000000000007</v>
      </c>
      <c r="E330" s="42">
        <f t="shared" si="34"/>
        <v>198.70000000000002</v>
      </c>
      <c r="F330" s="2">
        <f t="shared" si="33"/>
        <v>0</v>
      </c>
      <c r="G330" s="2"/>
    </row>
    <row r="331" spans="1:7" ht="24.9" customHeight="1" x14ac:dyDescent="0.25">
      <c r="A331" s="16" t="s">
        <v>314</v>
      </c>
      <c r="B331" s="17">
        <v>6.4</v>
      </c>
      <c r="C331" s="18">
        <v>0</v>
      </c>
      <c r="D331" s="42">
        <v>2</v>
      </c>
      <c r="E331" s="42">
        <f t="shared" si="34"/>
        <v>8.4</v>
      </c>
      <c r="F331" s="2">
        <f t="shared" si="33"/>
        <v>0</v>
      </c>
      <c r="G331" s="2"/>
    </row>
    <row r="332" spans="1:7" ht="24.9" customHeight="1" x14ac:dyDescent="0.25">
      <c r="A332" s="16" t="s">
        <v>315</v>
      </c>
      <c r="B332" s="17">
        <v>0.5</v>
      </c>
      <c r="C332" s="18">
        <v>0</v>
      </c>
      <c r="D332" s="42">
        <v>0.2</v>
      </c>
      <c r="E332" s="42">
        <f t="shared" si="34"/>
        <v>0.7</v>
      </c>
      <c r="F332" s="2">
        <f t="shared" si="33"/>
        <v>0</v>
      </c>
      <c r="G332" s="2"/>
    </row>
    <row r="333" spans="1:7" ht="24.9" customHeight="1" x14ac:dyDescent="0.25">
      <c r="A333" s="16" t="s">
        <v>316</v>
      </c>
      <c r="B333" s="17">
        <v>63.5</v>
      </c>
      <c r="C333" s="18">
        <v>0</v>
      </c>
      <c r="D333" s="42">
        <v>21</v>
      </c>
      <c r="E333" s="42">
        <f t="shared" si="34"/>
        <v>84.5</v>
      </c>
      <c r="F333" s="2">
        <f t="shared" si="33"/>
        <v>0</v>
      </c>
      <c r="G333" s="2"/>
    </row>
    <row r="334" spans="1:7" ht="24.9" customHeight="1" x14ac:dyDescent="0.25">
      <c r="A334" s="16" t="s">
        <v>317</v>
      </c>
      <c r="B334" s="17">
        <v>8.4</v>
      </c>
      <c r="C334" s="18">
        <v>0</v>
      </c>
      <c r="D334" s="42">
        <v>19</v>
      </c>
      <c r="E334" s="42">
        <f t="shared" si="34"/>
        <v>27.4</v>
      </c>
      <c r="F334" s="2">
        <f t="shared" si="33"/>
        <v>0</v>
      </c>
      <c r="G334" s="2"/>
    </row>
    <row r="335" spans="1:7" ht="24.9" customHeight="1" x14ac:dyDescent="0.25">
      <c r="A335" s="16" t="s">
        <v>318</v>
      </c>
      <c r="B335" s="17">
        <v>31.7</v>
      </c>
      <c r="C335" s="18">
        <v>0</v>
      </c>
      <c r="D335" s="42">
        <v>2.6</v>
      </c>
      <c r="E335" s="42">
        <f t="shared" si="34"/>
        <v>34.299999999999997</v>
      </c>
      <c r="F335" s="2">
        <f t="shared" si="33"/>
        <v>0</v>
      </c>
      <c r="G335" s="2"/>
    </row>
    <row r="336" spans="1:7" ht="24.9" customHeight="1" thickBot="1" x14ac:dyDescent="0.3">
      <c r="A336" s="16" t="s">
        <v>319</v>
      </c>
      <c r="B336" s="17">
        <v>9.3000000000000007</v>
      </c>
      <c r="C336" s="18">
        <v>0</v>
      </c>
      <c r="D336" s="42">
        <v>32</v>
      </c>
      <c r="E336" s="42">
        <f t="shared" si="34"/>
        <v>41.3</v>
      </c>
      <c r="F336" s="2">
        <f t="shared" si="33"/>
        <v>0</v>
      </c>
      <c r="G336" s="2"/>
    </row>
    <row r="337" spans="1:7" ht="24.9" customHeight="1" thickTop="1" x14ac:dyDescent="0.25">
      <c r="A337" s="10" t="s">
        <v>322</v>
      </c>
      <c r="B337" s="11">
        <v>1698.7</v>
      </c>
      <c r="C337" s="12">
        <v>1135.8</v>
      </c>
      <c r="D337" s="40">
        <v>9559.7000000000007</v>
      </c>
      <c r="E337" s="40">
        <f t="shared" ref="E337:E350" si="35">SUBTOTAL(9,B337:D337)</f>
        <v>12394.2</v>
      </c>
      <c r="F337" s="2">
        <f t="shared" si="33"/>
        <v>0</v>
      </c>
      <c r="G337" s="2"/>
    </row>
    <row r="338" spans="1:7" ht="24.9" customHeight="1" x14ac:dyDescent="0.25">
      <c r="A338" s="13" t="s">
        <v>323</v>
      </c>
      <c r="B338" s="14">
        <v>1698.7</v>
      </c>
      <c r="C338" s="15">
        <v>1135.8</v>
      </c>
      <c r="D338" s="41">
        <v>9559.7000000000007</v>
      </c>
      <c r="E338" s="41">
        <f t="shared" si="35"/>
        <v>12394.2</v>
      </c>
      <c r="F338" s="2">
        <f t="shared" si="33"/>
        <v>0</v>
      </c>
      <c r="G338" s="2"/>
    </row>
    <row r="339" spans="1:7" ht="24.9" customHeight="1" x14ac:dyDescent="0.25">
      <c r="A339" s="16" t="s">
        <v>324</v>
      </c>
      <c r="B339" s="17">
        <v>1642.9</v>
      </c>
      <c r="C339" s="18">
        <v>1135.8</v>
      </c>
      <c r="D339" s="42">
        <v>9446</v>
      </c>
      <c r="E339" s="42">
        <f t="shared" si="35"/>
        <v>12224.7</v>
      </c>
      <c r="F339" s="2">
        <f t="shared" si="33"/>
        <v>0</v>
      </c>
      <c r="G339" s="2"/>
    </row>
    <row r="340" spans="1:7" ht="24.9" customHeight="1" x14ac:dyDescent="0.25">
      <c r="A340" s="16" t="s">
        <v>325</v>
      </c>
      <c r="B340" s="17">
        <v>18.2</v>
      </c>
      <c r="C340" s="18">
        <v>0</v>
      </c>
      <c r="D340" s="42">
        <v>113.7</v>
      </c>
      <c r="E340" s="42">
        <f t="shared" si="35"/>
        <v>131.9</v>
      </c>
      <c r="F340" s="2">
        <f t="shared" si="33"/>
        <v>0</v>
      </c>
      <c r="G340" s="2"/>
    </row>
    <row r="341" spans="1:7" ht="24.9" customHeight="1" thickBot="1" x14ac:dyDescent="0.3">
      <c r="A341" s="16" t="s">
        <v>326</v>
      </c>
      <c r="B341" s="17">
        <v>37.6</v>
      </c>
      <c r="C341" s="18">
        <v>0</v>
      </c>
      <c r="D341" s="42">
        <v>0</v>
      </c>
      <c r="E341" s="42">
        <f t="shared" si="35"/>
        <v>37.6</v>
      </c>
      <c r="F341" s="2">
        <f t="shared" si="33"/>
        <v>0</v>
      </c>
      <c r="G341" s="2"/>
    </row>
    <row r="342" spans="1:7" ht="24.9" customHeight="1" thickTop="1" x14ac:dyDescent="0.25">
      <c r="A342" s="10" t="s">
        <v>327</v>
      </c>
      <c r="B342" s="11">
        <v>47132.799999999996</v>
      </c>
      <c r="C342" s="12">
        <v>7846.1000000000013</v>
      </c>
      <c r="D342" s="40">
        <v>6663.8999999999987</v>
      </c>
      <c r="E342" s="40">
        <f t="shared" si="35"/>
        <v>61642.799999999996</v>
      </c>
      <c r="F342" s="2">
        <f t="shared" si="33"/>
        <v>0</v>
      </c>
      <c r="G342" s="2"/>
    </row>
    <row r="343" spans="1:7" ht="24.9" customHeight="1" x14ac:dyDescent="0.25">
      <c r="A343" s="13" t="s">
        <v>328</v>
      </c>
      <c r="B343" s="14">
        <v>47132.799999999996</v>
      </c>
      <c r="C343" s="15">
        <v>7846.1000000000013</v>
      </c>
      <c r="D343" s="41">
        <v>6663.8999999999987</v>
      </c>
      <c r="E343" s="41">
        <f t="shared" si="35"/>
        <v>61642.799999999996</v>
      </c>
      <c r="F343" s="2">
        <f t="shared" si="33"/>
        <v>0</v>
      </c>
      <c r="G343" s="2"/>
    </row>
    <row r="344" spans="1:7" ht="24.9" customHeight="1" x14ac:dyDescent="0.25">
      <c r="A344" s="16" t="s">
        <v>329</v>
      </c>
      <c r="B344" s="17">
        <v>17.2</v>
      </c>
      <c r="C344" s="18">
        <v>0</v>
      </c>
      <c r="D344" s="42">
        <v>9.1999999999999993</v>
      </c>
      <c r="E344" s="42">
        <f t="shared" si="35"/>
        <v>26.4</v>
      </c>
      <c r="F344" s="2">
        <f t="shared" si="33"/>
        <v>0</v>
      </c>
      <c r="G344" s="2"/>
    </row>
    <row r="345" spans="1:7" ht="24.9" customHeight="1" x14ac:dyDescent="0.25">
      <c r="A345" s="16" t="s">
        <v>330</v>
      </c>
      <c r="B345" s="17">
        <v>826.5</v>
      </c>
      <c r="C345" s="18">
        <v>0</v>
      </c>
      <c r="D345" s="42">
        <v>2.5</v>
      </c>
      <c r="E345" s="42">
        <f t="shared" si="35"/>
        <v>829</v>
      </c>
      <c r="F345" s="2">
        <f t="shared" si="33"/>
        <v>0</v>
      </c>
      <c r="G345" s="2"/>
    </row>
    <row r="346" spans="1:7" ht="24.9" customHeight="1" x14ac:dyDescent="0.25">
      <c r="A346" s="16" t="s">
        <v>331</v>
      </c>
      <c r="B346" s="17">
        <v>4573.7000000000007</v>
      </c>
      <c r="C346" s="18">
        <v>4.5</v>
      </c>
      <c r="D346" s="42">
        <v>924.7</v>
      </c>
      <c r="E346" s="42">
        <f t="shared" si="35"/>
        <v>5502.9000000000005</v>
      </c>
      <c r="F346" s="2">
        <f t="shared" si="33"/>
        <v>0</v>
      </c>
      <c r="G346" s="2"/>
    </row>
    <row r="347" spans="1:7" ht="24.9" customHeight="1" x14ac:dyDescent="0.25">
      <c r="A347" s="16" t="s">
        <v>332</v>
      </c>
      <c r="B347" s="17">
        <v>41016.9</v>
      </c>
      <c r="C347" s="18">
        <v>7362.4000000000005</v>
      </c>
      <c r="D347" s="42">
        <v>5483.7999999999993</v>
      </c>
      <c r="E347" s="42">
        <f t="shared" si="35"/>
        <v>53863.100000000006</v>
      </c>
      <c r="F347" s="2">
        <f t="shared" si="33"/>
        <v>0</v>
      </c>
      <c r="G347" s="2"/>
    </row>
    <row r="348" spans="1:7" ht="24.9" customHeight="1" x14ac:dyDescent="0.25">
      <c r="A348" s="16" t="s">
        <v>333</v>
      </c>
      <c r="B348" s="17">
        <v>0</v>
      </c>
      <c r="C348" s="18">
        <v>0.6</v>
      </c>
      <c r="D348" s="42">
        <v>0</v>
      </c>
      <c r="E348" s="42">
        <f t="shared" si="35"/>
        <v>0.6</v>
      </c>
      <c r="F348" s="2">
        <f t="shared" si="33"/>
        <v>0</v>
      </c>
      <c r="G348" s="2"/>
    </row>
    <row r="349" spans="1:7" ht="24.9" customHeight="1" x14ac:dyDescent="0.25">
      <c r="A349" s="22" t="s">
        <v>334</v>
      </c>
      <c r="B349" s="23">
        <v>539</v>
      </c>
      <c r="C349" s="24">
        <v>0</v>
      </c>
      <c r="D349" s="44">
        <v>243.70000000000002</v>
      </c>
      <c r="E349" s="44">
        <f t="shared" si="35"/>
        <v>782.7</v>
      </c>
      <c r="F349" s="2">
        <f t="shared" si="33"/>
        <v>0</v>
      </c>
      <c r="G349" s="2"/>
    </row>
    <row r="350" spans="1:7" ht="24.9" customHeight="1" thickBot="1" x14ac:dyDescent="0.3">
      <c r="A350" s="22" t="s">
        <v>335</v>
      </c>
      <c r="B350" s="23">
        <v>159.5</v>
      </c>
      <c r="C350" s="24">
        <v>478.6</v>
      </c>
      <c r="D350" s="44">
        <v>0</v>
      </c>
      <c r="E350" s="44">
        <f t="shared" si="35"/>
        <v>638.1</v>
      </c>
      <c r="F350" s="2">
        <f t="shared" si="33"/>
        <v>0</v>
      </c>
      <c r="G350" s="2"/>
    </row>
    <row r="351" spans="1:7" ht="24.9" customHeight="1" thickBot="1" x14ac:dyDescent="0.3">
      <c r="A351" s="3" t="s">
        <v>337</v>
      </c>
      <c r="B351" s="4">
        <v>24141.4</v>
      </c>
      <c r="C351" s="5">
        <v>3</v>
      </c>
      <c r="D351" s="38">
        <v>1139.4000000000001</v>
      </c>
      <c r="E351" s="38">
        <f>SUBTOTAL(9,B351:D351)</f>
        <v>25283.800000000003</v>
      </c>
      <c r="F351" s="2">
        <f t="shared" si="33"/>
        <v>0</v>
      </c>
      <c r="G351" s="2"/>
    </row>
    <row r="352" spans="1:7" ht="24.9" customHeight="1" thickTop="1" thickBot="1" x14ac:dyDescent="0.3">
      <c r="A352" s="3" t="s">
        <v>338</v>
      </c>
      <c r="B352" s="4">
        <v>846566.60000000009</v>
      </c>
      <c r="C352" s="5">
        <v>581.30000000000007</v>
      </c>
      <c r="D352" s="38">
        <v>21953.599999999999</v>
      </c>
      <c r="E352" s="38">
        <f>SUBTOTAL(9,B352:D352)</f>
        <v>869101.50000000012</v>
      </c>
      <c r="F352" s="2">
        <f t="shared" ref="F352" si="36">E352-D352-C352-B352</f>
        <v>0</v>
      </c>
      <c r="G352" s="2"/>
    </row>
    <row r="353" ht="24.9" customHeight="1" thickTop="1" x14ac:dyDescent="0.25"/>
    <row r="354" ht="24.9" customHeight="1" x14ac:dyDescent="0.25"/>
    <row r="355" ht="24.9" customHeight="1" x14ac:dyDescent="0.25"/>
    <row r="356" ht="24.9" customHeight="1" x14ac:dyDescent="0.25"/>
    <row r="357" ht="24.9" customHeight="1" x14ac:dyDescent="0.25"/>
    <row r="358" ht="24.9" customHeight="1" x14ac:dyDescent="0.25"/>
    <row r="359" ht="24.9" customHeight="1" x14ac:dyDescent="0.25"/>
    <row r="360" ht="24.9" customHeight="1" x14ac:dyDescent="0.25"/>
    <row r="361" ht="24.9" customHeight="1" x14ac:dyDescent="0.25"/>
    <row r="362" ht="24.9" customHeight="1" x14ac:dyDescent="0.25"/>
    <row r="363" ht="24.9" customHeight="1" x14ac:dyDescent="0.25"/>
    <row r="364" ht="24.9" customHeight="1" x14ac:dyDescent="0.25"/>
    <row r="365" ht="24.9" customHeight="1" x14ac:dyDescent="0.25"/>
    <row r="366" ht="24.9" customHeight="1" x14ac:dyDescent="0.25"/>
    <row r="367" ht="24.9" customHeight="1" x14ac:dyDescent="0.25"/>
    <row r="368" ht="24.9" customHeight="1" x14ac:dyDescent="0.25"/>
    <row r="369" ht="24.9" customHeight="1" x14ac:dyDescent="0.25"/>
    <row r="370" ht="24.9" customHeight="1" x14ac:dyDescent="0.25"/>
    <row r="371" ht="24.9" customHeight="1" x14ac:dyDescent="0.25"/>
    <row r="372" ht="24.9" customHeight="1" x14ac:dyDescent="0.25"/>
    <row r="373" ht="24.9" customHeight="1" x14ac:dyDescent="0.25"/>
    <row r="374" ht="24.9" customHeight="1" x14ac:dyDescent="0.25"/>
    <row r="375" ht="24.9" customHeight="1" x14ac:dyDescent="0.25"/>
    <row r="376" ht="24.9" customHeight="1" x14ac:dyDescent="0.25"/>
    <row r="377" ht="24.9" customHeight="1" x14ac:dyDescent="0.25"/>
    <row r="378" ht="24.9" customHeight="1" x14ac:dyDescent="0.25"/>
    <row r="379" ht="24.9" customHeight="1" x14ac:dyDescent="0.25"/>
    <row r="380" ht="24.9" customHeight="1" x14ac:dyDescent="0.25"/>
    <row r="381" ht="24.9" customHeight="1" x14ac:dyDescent="0.25"/>
    <row r="382" ht="24.9" customHeight="1" x14ac:dyDescent="0.25"/>
    <row r="383" ht="24.9" customHeight="1" x14ac:dyDescent="0.25"/>
    <row r="384" ht="24.9" customHeight="1" x14ac:dyDescent="0.25"/>
    <row r="385" ht="24.9" customHeight="1" x14ac:dyDescent="0.25"/>
    <row r="386" ht="24.9" customHeight="1" x14ac:dyDescent="0.25"/>
    <row r="387" ht="24.9" customHeight="1" x14ac:dyDescent="0.25"/>
    <row r="388" ht="24.9" customHeight="1" x14ac:dyDescent="0.25"/>
    <row r="389" ht="24.9" customHeight="1" x14ac:dyDescent="0.25"/>
    <row r="390" ht="24.9" customHeight="1" x14ac:dyDescent="0.25"/>
    <row r="391" ht="24.9" customHeight="1" x14ac:dyDescent="0.25"/>
    <row r="392" ht="24.9" customHeight="1" x14ac:dyDescent="0.25"/>
    <row r="393" ht="24.9" customHeight="1" x14ac:dyDescent="0.25"/>
    <row r="394" ht="24.9" customHeight="1" x14ac:dyDescent="0.25"/>
    <row r="395" ht="24.9" customHeight="1" x14ac:dyDescent="0.25"/>
    <row r="396" ht="24.9" customHeight="1" x14ac:dyDescent="0.25"/>
    <row r="397" ht="24.9" customHeight="1" x14ac:dyDescent="0.25"/>
    <row r="398" ht="24.9" customHeight="1" x14ac:dyDescent="0.25"/>
    <row r="399" ht="24.9" customHeight="1" x14ac:dyDescent="0.25"/>
    <row r="400" ht="24.9" customHeight="1" x14ac:dyDescent="0.25"/>
    <row r="401" ht="24.9" customHeight="1" x14ac:dyDescent="0.25"/>
    <row r="402" ht="24.9" customHeight="1" x14ac:dyDescent="0.25"/>
    <row r="403" ht="24.9" customHeight="1" x14ac:dyDescent="0.25"/>
    <row r="404" ht="24.9" customHeight="1" x14ac:dyDescent="0.25"/>
    <row r="405" ht="24.9" customHeight="1" x14ac:dyDescent="0.25"/>
    <row r="406" ht="24.9" customHeight="1" x14ac:dyDescent="0.25"/>
    <row r="407" ht="24.9" customHeight="1" x14ac:dyDescent="0.25"/>
    <row r="408" ht="24.9" customHeight="1" x14ac:dyDescent="0.25"/>
    <row r="409" ht="24.9" customHeight="1" x14ac:dyDescent="0.25"/>
    <row r="410" ht="24.9" customHeight="1" x14ac:dyDescent="0.25"/>
    <row r="411" ht="24.9" customHeight="1" x14ac:dyDescent="0.25"/>
    <row r="412" ht="24.9" customHeight="1" x14ac:dyDescent="0.25"/>
    <row r="413" ht="24.9" customHeight="1" x14ac:dyDescent="0.25"/>
    <row r="414" ht="24.9" customHeight="1" x14ac:dyDescent="0.25"/>
    <row r="415" ht="24.9" customHeight="1" x14ac:dyDescent="0.25"/>
    <row r="416" ht="24.9" customHeight="1" x14ac:dyDescent="0.25"/>
    <row r="417" ht="24.9" customHeight="1" x14ac:dyDescent="0.25"/>
    <row r="418" ht="24.9" customHeight="1" x14ac:dyDescent="0.25"/>
    <row r="419" ht="24.9" customHeight="1" x14ac:dyDescent="0.25"/>
    <row r="420" ht="24.9" customHeight="1" x14ac:dyDescent="0.25"/>
    <row r="421" ht="24.9" customHeight="1" x14ac:dyDescent="0.25"/>
    <row r="422" ht="24.9" customHeight="1" x14ac:dyDescent="0.25"/>
    <row r="423" ht="24.9" customHeight="1" x14ac:dyDescent="0.25"/>
    <row r="424" ht="24.9" customHeight="1" x14ac:dyDescent="0.25"/>
    <row r="425" ht="24.9" customHeight="1" x14ac:dyDescent="0.25"/>
    <row r="426" ht="24.9" customHeight="1" x14ac:dyDescent="0.25"/>
    <row r="427" ht="24.9" customHeight="1" x14ac:dyDescent="0.25"/>
    <row r="428" ht="24.9" customHeight="1" x14ac:dyDescent="0.25"/>
    <row r="429" ht="24.9" customHeight="1" x14ac:dyDescent="0.25"/>
    <row r="430" ht="24.9" customHeight="1" x14ac:dyDescent="0.25"/>
    <row r="431" ht="24.9" customHeight="1" x14ac:dyDescent="0.25"/>
    <row r="432" ht="24.9" customHeight="1" x14ac:dyDescent="0.25"/>
    <row r="433" ht="24.9" customHeight="1" x14ac:dyDescent="0.25"/>
    <row r="434" ht="24.9" customHeight="1" x14ac:dyDescent="0.25"/>
    <row r="435" ht="24.9" customHeight="1" x14ac:dyDescent="0.25"/>
    <row r="436" ht="24.9" customHeight="1" x14ac:dyDescent="0.25"/>
    <row r="437" ht="24.9" customHeight="1" x14ac:dyDescent="0.25"/>
    <row r="438" ht="24.9" customHeight="1" x14ac:dyDescent="0.25"/>
    <row r="439" ht="24.9" customHeight="1" x14ac:dyDescent="0.25"/>
    <row r="440" ht="24.9" customHeight="1" x14ac:dyDescent="0.25"/>
    <row r="441" ht="24.9" customHeight="1" x14ac:dyDescent="0.25"/>
    <row r="442" ht="24.9" customHeight="1" x14ac:dyDescent="0.25"/>
    <row r="443" ht="24.9" customHeight="1" x14ac:dyDescent="0.25"/>
    <row r="444" ht="24.9" customHeight="1" x14ac:dyDescent="0.25"/>
    <row r="445" ht="24.9" customHeight="1" x14ac:dyDescent="0.25"/>
    <row r="446" ht="24.9" customHeight="1" x14ac:dyDescent="0.25"/>
    <row r="447" ht="24.9" customHeight="1" x14ac:dyDescent="0.25"/>
    <row r="448" ht="24.9" customHeight="1" x14ac:dyDescent="0.25"/>
    <row r="449" ht="24.9" customHeight="1" x14ac:dyDescent="0.25"/>
    <row r="450" ht="24.9" customHeight="1" x14ac:dyDescent="0.25"/>
    <row r="451" ht="24.9" customHeight="1" x14ac:dyDescent="0.25"/>
    <row r="452" ht="24.9" customHeight="1" x14ac:dyDescent="0.25"/>
    <row r="453" ht="24.9" customHeight="1" x14ac:dyDescent="0.25"/>
    <row r="454" ht="24.9" customHeight="1" x14ac:dyDescent="0.25"/>
    <row r="455" ht="24.9" customHeight="1" x14ac:dyDescent="0.25"/>
    <row r="456" ht="24.9" customHeight="1" x14ac:dyDescent="0.25"/>
    <row r="457" ht="24.9" customHeight="1" x14ac:dyDescent="0.25"/>
    <row r="458" ht="24.9" customHeight="1" x14ac:dyDescent="0.25"/>
    <row r="459" ht="24.9" customHeight="1" x14ac:dyDescent="0.25"/>
    <row r="460" ht="24.9" customHeight="1" x14ac:dyDescent="0.25"/>
    <row r="461" ht="24.9" customHeight="1" x14ac:dyDescent="0.25"/>
    <row r="462" ht="24.9" customHeight="1" x14ac:dyDescent="0.25"/>
    <row r="463" ht="24.9" customHeight="1" x14ac:dyDescent="0.25"/>
    <row r="464" ht="24.9" customHeight="1" x14ac:dyDescent="0.25"/>
    <row r="465" ht="24.9" customHeight="1" x14ac:dyDescent="0.25"/>
    <row r="466" ht="24.9" customHeight="1" x14ac:dyDescent="0.25"/>
    <row r="467" ht="24.9" customHeight="1" x14ac:dyDescent="0.25"/>
    <row r="468" ht="24.9" customHeight="1" x14ac:dyDescent="0.25"/>
    <row r="469" ht="24.9" customHeight="1" x14ac:dyDescent="0.25"/>
    <row r="470" ht="24.9" customHeight="1" x14ac:dyDescent="0.25"/>
    <row r="471" ht="24.9" customHeight="1" x14ac:dyDescent="0.25"/>
    <row r="472" ht="24.9" customHeight="1" x14ac:dyDescent="0.25"/>
    <row r="473" ht="24.9" customHeight="1" x14ac:dyDescent="0.25"/>
    <row r="474" ht="24.9" customHeight="1" x14ac:dyDescent="0.25"/>
    <row r="475" ht="24.9" customHeight="1" x14ac:dyDescent="0.25"/>
    <row r="476" ht="24.9" customHeight="1" x14ac:dyDescent="0.25"/>
    <row r="477" ht="24.9" customHeight="1" x14ac:dyDescent="0.25"/>
    <row r="478" ht="24.9" customHeight="1" x14ac:dyDescent="0.25"/>
    <row r="479" ht="24.9" customHeight="1" x14ac:dyDescent="0.25"/>
    <row r="480" ht="24.9" customHeight="1" x14ac:dyDescent="0.25"/>
    <row r="481" ht="24.9" customHeight="1" x14ac:dyDescent="0.25"/>
    <row r="482" ht="24.9" customHeight="1" x14ac:dyDescent="0.25"/>
    <row r="483" ht="24.9" customHeight="1" x14ac:dyDescent="0.25"/>
    <row r="484" ht="24.9" customHeight="1" x14ac:dyDescent="0.25"/>
    <row r="485" ht="24.9" customHeight="1" x14ac:dyDescent="0.25"/>
    <row r="486" ht="24.9" customHeight="1" x14ac:dyDescent="0.25"/>
    <row r="487" ht="24.9" customHeight="1" x14ac:dyDescent="0.25"/>
    <row r="488" ht="24.9" customHeight="1" x14ac:dyDescent="0.25"/>
    <row r="489" ht="24.9" customHeight="1" x14ac:dyDescent="0.25"/>
    <row r="490" ht="24.9" customHeight="1" x14ac:dyDescent="0.25"/>
    <row r="491" ht="24.9" customHeight="1" x14ac:dyDescent="0.25"/>
    <row r="492" ht="24.9" customHeight="1" x14ac:dyDescent="0.25"/>
    <row r="493" ht="24.9" customHeight="1" x14ac:dyDescent="0.25"/>
    <row r="494" ht="24.9" customHeight="1" x14ac:dyDescent="0.25"/>
    <row r="495" ht="24.9" customHeight="1" x14ac:dyDescent="0.25"/>
    <row r="496" ht="24.9" customHeight="1" x14ac:dyDescent="0.25"/>
    <row r="497" ht="24.9" customHeight="1" x14ac:dyDescent="0.25"/>
    <row r="498" ht="24.9" customHeight="1" x14ac:dyDescent="0.25"/>
    <row r="499" ht="24.9" customHeight="1" x14ac:dyDescent="0.25"/>
    <row r="500" ht="24.9" customHeight="1" x14ac:dyDescent="0.25"/>
    <row r="501" ht="24.9" customHeight="1" x14ac:dyDescent="0.25"/>
    <row r="502" ht="24.9" customHeight="1" x14ac:dyDescent="0.25"/>
    <row r="503" ht="24.9" customHeight="1" x14ac:dyDescent="0.25"/>
    <row r="504" ht="24.9" customHeight="1" x14ac:dyDescent="0.25"/>
    <row r="505" ht="24.9" customHeight="1" x14ac:dyDescent="0.25"/>
    <row r="506" ht="24.9" customHeight="1" x14ac:dyDescent="0.25"/>
    <row r="507" ht="24.9" customHeight="1" x14ac:dyDescent="0.25"/>
    <row r="508" ht="24.9" customHeight="1" x14ac:dyDescent="0.25"/>
    <row r="509" ht="24.9" customHeight="1" x14ac:dyDescent="0.25"/>
    <row r="510" ht="24.9" customHeight="1" x14ac:dyDescent="0.25"/>
    <row r="511" ht="24.9" customHeight="1" x14ac:dyDescent="0.25"/>
    <row r="512" ht="24.9" customHeight="1" x14ac:dyDescent="0.25"/>
    <row r="513" ht="24.9" customHeight="1" x14ac:dyDescent="0.25"/>
    <row r="514" ht="24.9" customHeight="1" x14ac:dyDescent="0.25"/>
    <row r="515" ht="24.9" customHeight="1" x14ac:dyDescent="0.25"/>
    <row r="516" ht="24.9" customHeight="1" x14ac:dyDescent="0.25"/>
    <row r="517" ht="24.9" customHeight="1" x14ac:dyDescent="0.25"/>
    <row r="518" ht="24.9" customHeight="1" x14ac:dyDescent="0.25"/>
    <row r="519" ht="24.9" customHeight="1" x14ac:dyDescent="0.25"/>
    <row r="520" ht="24.9" customHeight="1" x14ac:dyDescent="0.25"/>
    <row r="521" ht="24.9" customHeight="1" x14ac:dyDescent="0.25"/>
    <row r="522" ht="24.9" customHeight="1" x14ac:dyDescent="0.25"/>
    <row r="523" ht="24.9" customHeight="1" x14ac:dyDescent="0.25"/>
    <row r="524" ht="24.9" customHeight="1" x14ac:dyDescent="0.25"/>
    <row r="525" ht="24.9" customHeight="1" x14ac:dyDescent="0.25"/>
    <row r="526" ht="24.9" customHeight="1" x14ac:dyDescent="0.25"/>
    <row r="527" ht="24.9" customHeight="1" x14ac:dyDescent="0.25"/>
    <row r="528" ht="24.9" customHeight="1" x14ac:dyDescent="0.25"/>
    <row r="529" ht="24.9" customHeight="1" x14ac:dyDescent="0.25"/>
    <row r="530" ht="24.9" customHeight="1" x14ac:dyDescent="0.25"/>
    <row r="531" ht="24.9" customHeight="1" x14ac:dyDescent="0.25"/>
    <row r="532" ht="24.9" customHeight="1" x14ac:dyDescent="0.25"/>
    <row r="533" ht="24.9" customHeight="1" x14ac:dyDescent="0.25"/>
    <row r="534" ht="24.9" customHeight="1" x14ac:dyDescent="0.25"/>
    <row r="535" ht="24.9" customHeight="1" x14ac:dyDescent="0.25"/>
    <row r="536" ht="24.9" customHeight="1" x14ac:dyDescent="0.25"/>
    <row r="537" ht="24.9" customHeight="1" x14ac:dyDescent="0.25"/>
    <row r="538" ht="24.9" customHeight="1" x14ac:dyDescent="0.25"/>
    <row r="539" ht="24.9" customHeight="1" x14ac:dyDescent="0.25"/>
    <row r="540" ht="24.9" customHeight="1" x14ac:dyDescent="0.25"/>
    <row r="541" ht="24.9" customHeight="1" x14ac:dyDescent="0.25"/>
    <row r="542" ht="24.9" customHeight="1" x14ac:dyDescent="0.25"/>
    <row r="543" ht="24.9" customHeight="1" x14ac:dyDescent="0.25"/>
    <row r="544" ht="24.9" customHeight="1" x14ac:dyDescent="0.25"/>
    <row r="545" ht="24.9" customHeight="1" x14ac:dyDescent="0.25"/>
    <row r="546" ht="24.9" customHeight="1" x14ac:dyDescent="0.25"/>
    <row r="547" ht="24.9" customHeight="1" x14ac:dyDescent="0.25"/>
    <row r="548" ht="24.9" customHeight="1" x14ac:dyDescent="0.25"/>
    <row r="549" ht="24.9" customHeight="1" x14ac:dyDescent="0.25"/>
    <row r="550" ht="24.9" customHeight="1" x14ac:dyDescent="0.25"/>
    <row r="551" ht="24.9" customHeight="1" x14ac:dyDescent="0.25"/>
    <row r="552" ht="24.9" customHeight="1" x14ac:dyDescent="0.25"/>
    <row r="553" ht="24.9" customHeight="1" x14ac:dyDescent="0.25"/>
    <row r="554" ht="24.9" customHeight="1" x14ac:dyDescent="0.25"/>
    <row r="555" ht="24.9" customHeight="1" x14ac:dyDescent="0.25"/>
    <row r="556" ht="24.9" customHeight="1" x14ac:dyDescent="0.25"/>
    <row r="557" ht="24.9" customHeight="1" x14ac:dyDescent="0.25"/>
    <row r="558" ht="24.9" customHeight="1" x14ac:dyDescent="0.25"/>
    <row r="559" ht="24.9" customHeight="1" x14ac:dyDescent="0.25"/>
    <row r="560" ht="24.9" customHeight="1" x14ac:dyDescent="0.25"/>
    <row r="561" ht="24.9" customHeight="1" x14ac:dyDescent="0.25"/>
    <row r="562" ht="24.9" customHeight="1" x14ac:dyDescent="0.25"/>
    <row r="563" ht="24.9" customHeight="1" x14ac:dyDescent="0.25"/>
    <row r="564" ht="24.9" customHeight="1" x14ac:dyDescent="0.25"/>
    <row r="565" ht="24.9" customHeight="1" x14ac:dyDescent="0.25"/>
    <row r="566" ht="24.9" customHeight="1" x14ac:dyDescent="0.25"/>
    <row r="567" ht="24.9" customHeight="1" x14ac:dyDescent="0.25"/>
    <row r="568" ht="24.9" customHeight="1" x14ac:dyDescent="0.25"/>
    <row r="569" ht="24.9" customHeight="1" x14ac:dyDescent="0.25"/>
    <row r="570" ht="24.9" customHeight="1" x14ac:dyDescent="0.25"/>
    <row r="571" ht="24.9" customHeight="1" x14ac:dyDescent="0.25"/>
    <row r="572" ht="24.9" customHeight="1" x14ac:dyDescent="0.25"/>
    <row r="573" ht="24.9" customHeight="1" x14ac:dyDescent="0.25"/>
    <row r="574" ht="24.9" customHeight="1" x14ac:dyDescent="0.25"/>
    <row r="575" ht="24.9" customHeight="1" x14ac:dyDescent="0.25"/>
    <row r="576" ht="24.9" customHeight="1" x14ac:dyDescent="0.25"/>
    <row r="577" ht="24.9" customHeight="1" x14ac:dyDescent="0.25"/>
    <row r="578" ht="24.9" customHeight="1" x14ac:dyDescent="0.25"/>
    <row r="579" ht="24.9" customHeight="1" x14ac:dyDescent="0.25"/>
    <row r="580" ht="24.9" customHeight="1" x14ac:dyDescent="0.25"/>
    <row r="581" ht="24.9" customHeight="1" x14ac:dyDescent="0.25"/>
    <row r="582" ht="24.9" customHeight="1" x14ac:dyDescent="0.25"/>
    <row r="583" ht="24.9" customHeight="1" x14ac:dyDescent="0.25"/>
    <row r="584" ht="24.9" customHeight="1" x14ac:dyDescent="0.25"/>
    <row r="585" ht="24.9" customHeight="1" x14ac:dyDescent="0.25"/>
    <row r="586" ht="24.9" customHeight="1" x14ac:dyDescent="0.25"/>
    <row r="587" ht="24.9" customHeight="1" x14ac:dyDescent="0.25"/>
    <row r="588" ht="24.9" customHeight="1" x14ac:dyDescent="0.25"/>
    <row r="589" ht="24.9" customHeight="1" x14ac:dyDescent="0.25"/>
    <row r="590" ht="24.9" customHeight="1" x14ac:dyDescent="0.25"/>
    <row r="591" ht="24.9" customHeight="1" x14ac:dyDescent="0.25"/>
    <row r="592" ht="24.9" customHeight="1" x14ac:dyDescent="0.25"/>
    <row r="593" ht="24.9" customHeight="1" x14ac:dyDescent="0.25"/>
    <row r="594" ht="24.9" customHeight="1" x14ac:dyDescent="0.25"/>
    <row r="595" ht="24.9" customHeight="1" x14ac:dyDescent="0.25"/>
    <row r="596" ht="24.9" customHeight="1" x14ac:dyDescent="0.25"/>
    <row r="597" ht="24.9" customHeight="1" x14ac:dyDescent="0.25"/>
    <row r="598" ht="24.9" customHeight="1" x14ac:dyDescent="0.25"/>
    <row r="599" ht="24.9" customHeight="1" x14ac:dyDescent="0.25"/>
    <row r="600" ht="24.9" customHeight="1" x14ac:dyDescent="0.25"/>
    <row r="601" ht="24.9" customHeight="1" x14ac:dyDescent="0.25"/>
    <row r="602" ht="24.9" customHeight="1" x14ac:dyDescent="0.25"/>
    <row r="603" ht="24.9" customHeight="1" x14ac:dyDescent="0.25"/>
    <row r="604" ht="24.9" customHeight="1" x14ac:dyDescent="0.25"/>
    <row r="605" ht="24.9" customHeight="1" x14ac:dyDescent="0.25"/>
    <row r="606" ht="24.9" customHeight="1" x14ac:dyDescent="0.25"/>
    <row r="607" ht="24.9" customHeight="1" x14ac:dyDescent="0.25"/>
    <row r="608" ht="24.9" customHeight="1" x14ac:dyDescent="0.25"/>
    <row r="609" ht="24.9" customHeight="1" x14ac:dyDescent="0.25"/>
    <row r="610" ht="24.9" customHeight="1" x14ac:dyDescent="0.25"/>
    <row r="611" ht="24.9" customHeight="1" x14ac:dyDescent="0.25"/>
    <row r="612" ht="24.9" customHeight="1" x14ac:dyDescent="0.25"/>
    <row r="613" ht="24.9" customHeight="1" x14ac:dyDescent="0.25"/>
    <row r="614" ht="24.9" customHeight="1" x14ac:dyDescent="0.25"/>
    <row r="615" ht="24.9" customHeight="1" x14ac:dyDescent="0.25"/>
    <row r="616" ht="24.9" customHeight="1" x14ac:dyDescent="0.25"/>
    <row r="617" ht="24.9" customHeight="1" x14ac:dyDescent="0.25"/>
    <row r="618" ht="24.9" customHeight="1" x14ac:dyDescent="0.25"/>
    <row r="619" ht="24.9" customHeight="1" x14ac:dyDescent="0.25"/>
    <row r="620" ht="24.9" customHeight="1" x14ac:dyDescent="0.25"/>
    <row r="621" ht="24.9" customHeight="1" x14ac:dyDescent="0.25"/>
    <row r="622" ht="24.9" customHeight="1" x14ac:dyDescent="0.25"/>
    <row r="623" ht="24.9" customHeight="1" x14ac:dyDescent="0.25"/>
    <row r="624" ht="24.9" customHeight="1" x14ac:dyDescent="0.25"/>
    <row r="625" ht="24.9" customHeight="1" x14ac:dyDescent="0.25"/>
    <row r="626" ht="24.9" customHeight="1" x14ac:dyDescent="0.25"/>
    <row r="627" ht="24.9" customHeight="1" x14ac:dyDescent="0.25"/>
    <row r="628" ht="24.9" customHeight="1" x14ac:dyDescent="0.25"/>
    <row r="629" ht="24.9" customHeight="1" x14ac:dyDescent="0.25"/>
    <row r="630" ht="24.9" customHeight="1" x14ac:dyDescent="0.25"/>
    <row r="631" ht="24.9" customHeight="1" x14ac:dyDescent="0.25"/>
    <row r="632" ht="24.9" customHeight="1" x14ac:dyDescent="0.25"/>
    <row r="633" ht="24.9" customHeight="1" x14ac:dyDescent="0.25"/>
    <row r="634" ht="24.9" customHeight="1" x14ac:dyDescent="0.25"/>
    <row r="635" ht="24.9" customHeight="1" x14ac:dyDescent="0.25"/>
    <row r="636" ht="24.9" customHeight="1" x14ac:dyDescent="0.25"/>
    <row r="637" ht="24.9" customHeight="1" x14ac:dyDescent="0.25"/>
    <row r="638" ht="24.9" customHeight="1" x14ac:dyDescent="0.25"/>
    <row r="639" ht="24.9" customHeight="1" x14ac:dyDescent="0.25"/>
    <row r="640" ht="24.9" customHeight="1" x14ac:dyDescent="0.25"/>
    <row r="641" ht="24.9" customHeight="1" x14ac:dyDescent="0.25"/>
    <row r="642" ht="24.9" customHeight="1" x14ac:dyDescent="0.25"/>
    <row r="643" ht="24.9" customHeight="1" x14ac:dyDescent="0.25"/>
    <row r="644" ht="24.9" customHeight="1" x14ac:dyDescent="0.25"/>
    <row r="645" ht="24.9" customHeight="1" x14ac:dyDescent="0.25"/>
    <row r="646" ht="24.9" customHeight="1" x14ac:dyDescent="0.25"/>
    <row r="647" ht="24.9" customHeight="1" x14ac:dyDescent="0.25"/>
    <row r="648" ht="24.9" customHeight="1" x14ac:dyDescent="0.25"/>
    <row r="649" ht="24.9" customHeight="1" x14ac:dyDescent="0.25"/>
    <row r="650" ht="24.9" customHeight="1" x14ac:dyDescent="0.25"/>
    <row r="651" ht="24.9" customHeight="1" x14ac:dyDescent="0.25"/>
    <row r="652" ht="24.9" customHeight="1" x14ac:dyDescent="0.25"/>
    <row r="653" ht="24.9" customHeight="1" x14ac:dyDescent="0.25"/>
    <row r="654" ht="24.9" customHeight="1" x14ac:dyDescent="0.25"/>
    <row r="655" ht="24.9" customHeight="1" x14ac:dyDescent="0.25"/>
    <row r="656" ht="24.9" customHeight="1" x14ac:dyDescent="0.25"/>
    <row r="657" ht="24.9" customHeight="1" x14ac:dyDescent="0.25"/>
    <row r="658" ht="24.9" customHeight="1" x14ac:dyDescent="0.25"/>
    <row r="659" ht="24.9" customHeight="1" x14ac:dyDescent="0.25"/>
    <row r="660" ht="24.9" customHeight="1" x14ac:dyDescent="0.25"/>
    <row r="661" ht="24.9" customHeight="1" x14ac:dyDescent="0.25"/>
    <row r="662" ht="24.9" customHeight="1" x14ac:dyDescent="0.25"/>
    <row r="663" ht="24.9" customHeight="1" x14ac:dyDescent="0.25"/>
    <row r="664" ht="24.9" customHeight="1" x14ac:dyDescent="0.25"/>
    <row r="665" ht="24.9" customHeight="1" x14ac:dyDescent="0.25"/>
    <row r="666" ht="24.9" customHeight="1" x14ac:dyDescent="0.25"/>
    <row r="667" ht="24.9" customHeight="1" x14ac:dyDescent="0.25"/>
    <row r="668" ht="24.9" customHeight="1" x14ac:dyDescent="0.25"/>
    <row r="669" ht="24.9" customHeight="1" x14ac:dyDescent="0.25"/>
    <row r="670" ht="24.9" customHeight="1" x14ac:dyDescent="0.25"/>
    <row r="671" ht="24.9" customHeight="1" x14ac:dyDescent="0.25"/>
    <row r="672" ht="24.9" customHeight="1" x14ac:dyDescent="0.25"/>
    <row r="673" ht="24.9" customHeight="1" x14ac:dyDescent="0.25"/>
    <row r="674" ht="24.9" customHeight="1" x14ac:dyDescent="0.25"/>
    <row r="675" ht="24.9" customHeight="1" x14ac:dyDescent="0.25"/>
    <row r="676" ht="24.9" customHeight="1" x14ac:dyDescent="0.25"/>
    <row r="677" ht="24.9" customHeight="1" x14ac:dyDescent="0.25"/>
    <row r="678" ht="24.9" customHeight="1" x14ac:dyDescent="0.25"/>
    <row r="679" ht="24.9" customHeight="1" x14ac:dyDescent="0.25"/>
    <row r="680" ht="24.9" customHeight="1" x14ac:dyDescent="0.25"/>
    <row r="681" ht="24.9" customHeight="1" x14ac:dyDescent="0.25"/>
    <row r="682" ht="24.9" customHeight="1" x14ac:dyDescent="0.25"/>
    <row r="683" ht="24.9" customHeight="1" x14ac:dyDescent="0.25"/>
    <row r="684" ht="24.9" customHeight="1" x14ac:dyDescent="0.25"/>
    <row r="685" ht="24.9" customHeight="1" x14ac:dyDescent="0.25"/>
    <row r="686" ht="24.9" customHeight="1" x14ac:dyDescent="0.25"/>
    <row r="687" ht="24.9" customHeight="1" x14ac:dyDescent="0.25"/>
    <row r="688" ht="24.9" customHeight="1" x14ac:dyDescent="0.25"/>
    <row r="689" ht="24.9" customHeight="1" x14ac:dyDescent="0.25"/>
    <row r="690" ht="24.9" customHeight="1" x14ac:dyDescent="0.25"/>
    <row r="691" ht="24.9" customHeight="1" x14ac:dyDescent="0.25"/>
    <row r="692" ht="24.9" customHeight="1" x14ac:dyDescent="0.25"/>
    <row r="693" ht="24.9" customHeight="1" x14ac:dyDescent="0.25"/>
    <row r="694" ht="24.9" customHeight="1" x14ac:dyDescent="0.25"/>
    <row r="695" ht="24.9" customHeight="1" x14ac:dyDescent="0.25"/>
    <row r="696" ht="24.9" customHeight="1" x14ac:dyDescent="0.25"/>
    <row r="697" ht="24.9" customHeight="1" x14ac:dyDescent="0.25"/>
    <row r="698" ht="24.9" customHeight="1" x14ac:dyDescent="0.25"/>
    <row r="699" ht="24.9" customHeight="1" x14ac:dyDescent="0.25"/>
    <row r="700" ht="24.9" customHeight="1" x14ac:dyDescent="0.25"/>
    <row r="701" ht="24.9" customHeight="1" x14ac:dyDescent="0.25"/>
    <row r="702" ht="24.9" customHeight="1" x14ac:dyDescent="0.25"/>
    <row r="703" ht="24.9" customHeight="1" x14ac:dyDescent="0.25"/>
    <row r="704" ht="24.9" customHeight="1" x14ac:dyDescent="0.25"/>
    <row r="705" ht="24.9" customHeight="1" x14ac:dyDescent="0.25"/>
    <row r="706" ht="24.9" customHeight="1" x14ac:dyDescent="0.25"/>
    <row r="707" ht="24.9" customHeight="1" x14ac:dyDescent="0.25"/>
    <row r="708" ht="24.9" customHeight="1" x14ac:dyDescent="0.25"/>
    <row r="709" ht="24.9" customHeight="1" x14ac:dyDescent="0.25"/>
    <row r="710" ht="24.9" customHeight="1" x14ac:dyDescent="0.25"/>
    <row r="711" ht="24.9" customHeight="1" x14ac:dyDescent="0.25"/>
    <row r="712" ht="24.9" customHeight="1" x14ac:dyDescent="0.25"/>
    <row r="713" ht="24.9" customHeight="1" x14ac:dyDescent="0.25"/>
    <row r="714" ht="24.9" customHeight="1" x14ac:dyDescent="0.25"/>
    <row r="715" ht="24.9" customHeight="1" x14ac:dyDescent="0.25"/>
    <row r="716" ht="24.9" customHeight="1" x14ac:dyDescent="0.25"/>
    <row r="717" ht="24.9" customHeight="1" x14ac:dyDescent="0.25"/>
    <row r="718" ht="24.9" customHeight="1" x14ac:dyDescent="0.25"/>
    <row r="719" ht="24.9" customHeight="1" x14ac:dyDescent="0.25"/>
    <row r="720" ht="24.9" customHeight="1" x14ac:dyDescent="0.25"/>
    <row r="721" ht="24.9" customHeight="1" x14ac:dyDescent="0.25"/>
    <row r="722" ht="24.9" customHeight="1" x14ac:dyDescent="0.25"/>
    <row r="723" ht="24.9" customHeight="1" x14ac:dyDescent="0.25"/>
    <row r="724" ht="24.9" customHeight="1" x14ac:dyDescent="0.25"/>
    <row r="725" ht="24.9" customHeight="1" x14ac:dyDescent="0.25"/>
    <row r="726" ht="24.9" customHeight="1" x14ac:dyDescent="0.25"/>
    <row r="727" ht="24.9" customHeight="1" x14ac:dyDescent="0.25"/>
    <row r="728" ht="24.9" customHeight="1" x14ac:dyDescent="0.25"/>
    <row r="729" ht="24.9" customHeight="1" x14ac:dyDescent="0.25"/>
    <row r="730" ht="24.9" customHeight="1" x14ac:dyDescent="0.25"/>
    <row r="731" ht="24.9" customHeight="1" x14ac:dyDescent="0.25"/>
    <row r="732" ht="24.9" customHeight="1" x14ac:dyDescent="0.25"/>
    <row r="733" ht="24.9" customHeight="1" x14ac:dyDescent="0.25"/>
    <row r="734" ht="24.9" customHeight="1" x14ac:dyDescent="0.25"/>
    <row r="735" ht="24.9" customHeight="1" x14ac:dyDescent="0.25"/>
    <row r="736" ht="24.9" customHeight="1" x14ac:dyDescent="0.25"/>
    <row r="737" ht="24.9" customHeight="1" x14ac:dyDescent="0.25"/>
    <row r="738" ht="24.9" customHeight="1" x14ac:dyDescent="0.25"/>
    <row r="739" ht="24.9" customHeight="1" x14ac:dyDescent="0.25"/>
    <row r="740" ht="24.9" customHeight="1" x14ac:dyDescent="0.25"/>
    <row r="741" ht="24.9" customHeight="1" x14ac:dyDescent="0.25"/>
    <row r="742" ht="24.9" customHeight="1" x14ac:dyDescent="0.25"/>
    <row r="743" ht="24.9" customHeight="1" x14ac:dyDescent="0.25"/>
    <row r="744" ht="24.9" customHeight="1" x14ac:dyDescent="0.25"/>
    <row r="745" ht="24.9" customHeight="1" x14ac:dyDescent="0.25"/>
    <row r="746" ht="24.9" customHeight="1" x14ac:dyDescent="0.25"/>
    <row r="747" ht="24.9" customHeight="1" x14ac:dyDescent="0.25"/>
    <row r="748" ht="24.9" customHeight="1" x14ac:dyDescent="0.25"/>
    <row r="749" ht="24.9" customHeight="1" x14ac:dyDescent="0.25"/>
    <row r="750" ht="24.9" customHeight="1" x14ac:dyDescent="0.25"/>
    <row r="751" ht="24.9" customHeight="1" x14ac:dyDescent="0.25"/>
    <row r="752" ht="24.9" customHeight="1" x14ac:dyDescent="0.25"/>
    <row r="753" ht="24.9" customHeight="1" x14ac:dyDescent="0.25"/>
    <row r="754" ht="24.9" customHeight="1" x14ac:dyDescent="0.25"/>
    <row r="755" ht="24.9" customHeight="1" x14ac:dyDescent="0.25"/>
    <row r="756" ht="24.9" customHeight="1" x14ac:dyDescent="0.25"/>
    <row r="757" ht="24.9" customHeight="1" x14ac:dyDescent="0.25"/>
    <row r="758" ht="24.9" customHeight="1" x14ac:dyDescent="0.25"/>
    <row r="759" ht="24.9" customHeight="1" x14ac:dyDescent="0.25"/>
    <row r="760" ht="24.9" customHeight="1" x14ac:dyDescent="0.25"/>
    <row r="761" ht="24.9" customHeight="1" x14ac:dyDescent="0.25"/>
    <row r="762" ht="24.9" customHeight="1" x14ac:dyDescent="0.25"/>
    <row r="763" ht="24.9" customHeight="1" x14ac:dyDescent="0.25"/>
    <row r="764" ht="24.9" customHeight="1" x14ac:dyDescent="0.25"/>
    <row r="765" ht="24.9" customHeight="1" x14ac:dyDescent="0.25"/>
    <row r="766" ht="24.9" customHeight="1" x14ac:dyDescent="0.25"/>
    <row r="767" ht="24.9" customHeight="1" x14ac:dyDescent="0.25"/>
    <row r="768" ht="24.9" customHeight="1" x14ac:dyDescent="0.25"/>
    <row r="769" ht="24.9" customHeight="1" x14ac:dyDescent="0.25"/>
    <row r="770" ht="24.9" customHeight="1" x14ac:dyDescent="0.25"/>
    <row r="771" ht="24.9" customHeight="1" x14ac:dyDescent="0.25"/>
    <row r="772" ht="24.9" customHeight="1" x14ac:dyDescent="0.25"/>
    <row r="773" ht="24.9" customHeight="1" x14ac:dyDescent="0.25"/>
    <row r="774" ht="24.9" customHeight="1" x14ac:dyDescent="0.25"/>
    <row r="775" ht="24.9" customHeight="1" x14ac:dyDescent="0.25"/>
    <row r="776" ht="24.9" customHeight="1" x14ac:dyDescent="0.25"/>
    <row r="777" ht="24.9" customHeight="1" x14ac:dyDescent="0.25"/>
    <row r="778" ht="24.9" customHeight="1" x14ac:dyDescent="0.25"/>
    <row r="779" ht="24.9" customHeight="1" x14ac:dyDescent="0.25"/>
    <row r="780" ht="24.9" customHeight="1" x14ac:dyDescent="0.25"/>
    <row r="781" ht="24.9" customHeight="1" x14ac:dyDescent="0.25"/>
    <row r="782" ht="24.9" customHeight="1" x14ac:dyDescent="0.25"/>
    <row r="783" ht="24.9" customHeight="1" x14ac:dyDescent="0.25"/>
    <row r="784" ht="24.9" customHeight="1" x14ac:dyDescent="0.25"/>
    <row r="785" ht="24.9" customHeight="1" x14ac:dyDescent="0.25"/>
    <row r="786" ht="24.9" customHeight="1" x14ac:dyDescent="0.25"/>
    <row r="787" ht="24.9" customHeight="1" x14ac:dyDescent="0.25"/>
    <row r="788" ht="24.9" customHeight="1" x14ac:dyDescent="0.25"/>
    <row r="789" ht="24.9" customHeight="1" x14ac:dyDescent="0.25"/>
    <row r="790" ht="24.9" customHeight="1" x14ac:dyDescent="0.25"/>
    <row r="791" ht="24.9" customHeight="1" x14ac:dyDescent="0.25"/>
    <row r="792" ht="24.9" customHeight="1" x14ac:dyDescent="0.25"/>
    <row r="793" ht="24.9" customHeight="1" x14ac:dyDescent="0.25"/>
    <row r="794" ht="24.9" customHeight="1" x14ac:dyDescent="0.25"/>
    <row r="795" ht="24.9" customHeight="1" x14ac:dyDescent="0.25"/>
    <row r="796" ht="24.9" customHeight="1" x14ac:dyDescent="0.25"/>
    <row r="797" ht="24.9" customHeight="1" x14ac:dyDescent="0.25"/>
    <row r="798" ht="24.9" customHeight="1" x14ac:dyDescent="0.25"/>
    <row r="799" ht="24.9" customHeight="1" x14ac:dyDescent="0.25"/>
    <row r="800" ht="24.9" customHeight="1" x14ac:dyDescent="0.25"/>
    <row r="801" ht="24.9" customHeight="1" x14ac:dyDescent="0.25"/>
    <row r="802" ht="24.9" customHeight="1" x14ac:dyDescent="0.25"/>
    <row r="803" ht="24.9" customHeight="1" x14ac:dyDescent="0.25"/>
    <row r="804" ht="24.9" customHeight="1" x14ac:dyDescent="0.25"/>
    <row r="805" ht="24.9" customHeight="1" x14ac:dyDescent="0.25"/>
    <row r="806" ht="24.9" customHeight="1" x14ac:dyDescent="0.25"/>
    <row r="807" ht="24.9" customHeight="1" x14ac:dyDescent="0.25"/>
    <row r="808" ht="24.9" customHeight="1" x14ac:dyDescent="0.25"/>
    <row r="809" ht="24.9" customHeight="1" x14ac:dyDescent="0.25"/>
    <row r="810" ht="24.9" customHeight="1" x14ac:dyDescent="0.25"/>
    <row r="811" ht="24.9" customHeight="1" x14ac:dyDescent="0.25"/>
    <row r="812" ht="24.9" customHeight="1" x14ac:dyDescent="0.25"/>
    <row r="813" ht="24.9" customHeight="1" x14ac:dyDescent="0.25"/>
    <row r="814" ht="24.9" customHeight="1" x14ac:dyDescent="0.25"/>
    <row r="815" ht="24.9" customHeight="1" x14ac:dyDescent="0.25"/>
    <row r="816" ht="24.9" customHeight="1" x14ac:dyDescent="0.25"/>
    <row r="817" ht="24.9" customHeight="1" x14ac:dyDescent="0.25"/>
    <row r="818" ht="24.9" customHeight="1" x14ac:dyDescent="0.25"/>
    <row r="819" ht="24.9" customHeight="1" x14ac:dyDescent="0.25"/>
    <row r="820" ht="24.9" customHeight="1" x14ac:dyDescent="0.25"/>
    <row r="821" ht="24.9" customHeight="1" x14ac:dyDescent="0.25"/>
    <row r="822" ht="24.9" customHeight="1" x14ac:dyDescent="0.25"/>
    <row r="823" ht="24.9" customHeight="1" x14ac:dyDescent="0.25"/>
    <row r="824" ht="24.9" customHeight="1" x14ac:dyDescent="0.25"/>
    <row r="825" ht="24.9" customHeight="1" x14ac:dyDescent="0.25"/>
    <row r="826" ht="24.9" customHeight="1" x14ac:dyDescent="0.25"/>
    <row r="827" ht="24.9" customHeight="1" x14ac:dyDescent="0.25"/>
    <row r="828" ht="24.9" customHeight="1" x14ac:dyDescent="0.25"/>
    <row r="829" ht="24.9" customHeight="1" x14ac:dyDescent="0.25"/>
    <row r="830" ht="24.9" customHeight="1" x14ac:dyDescent="0.25"/>
    <row r="831" ht="24.9" customHeight="1" x14ac:dyDescent="0.25"/>
    <row r="832" ht="24.9" customHeight="1" x14ac:dyDescent="0.25"/>
    <row r="833" ht="24.9" customHeight="1" x14ac:dyDescent="0.25"/>
    <row r="834" ht="24.9" customHeight="1" x14ac:dyDescent="0.25"/>
    <row r="835" ht="24.9" customHeight="1" x14ac:dyDescent="0.25"/>
    <row r="836" ht="24.9" customHeight="1" x14ac:dyDescent="0.25"/>
    <row r="837" ht="24.9" customHeight="1" x14ac:dyDescent="0.25"/>
    <row r="838" ht="24.9" customHeight="1" x14ac:dyDescent="0.25"/>
    <row r="839" ht="24.9" customHeight="1" x14ac:dyDescent="0.25"/>
    <row r="840" ht="24.9" customHeight="1" x14ac:dyDescent="0.25"/>
    <row r="841" ht="24.9" customHeight="1" x14ac:dyDescent="0.25"/>
    <row r="842" ht="24.9" customHeight="1" x14ac:dyDescent="0.25"/>
    <row r="843" ht="24.9" customHeight="1" x14ac:dyDescent="0.25"/>
    <row r="844" ht="24.9" customHeight="1" x14ac:dyDescent="0.25"/>
    <row r="845" ht="24.9" customHeight="1" x14ac:dyDescent="0.25"/>
    <row r="846" ht="24.9" customHeight="1" x14ac:dyDescent="0.25"/>
    <row r="847" ht="24.9" customHeight="1" x14ac:dyDescent="0.25"/>
    <row r="848" ht="24.9" customHeight="1" x14ac:dyDescent="0.25"/>
    <row r="849" ht="24.9" customHeight="1" x14ac:dyDescent="0.25"/>
    <row r="850" ht="24.9" customHeight="1" x14ac:dyDescent="0.25"/>
    <row r="851" ht="24.9" customHeight="1" x14ac:dyDescent="0.25"/>
    <row r="852" ht="24.9" customHeight="1" x14ac:dyDescent="0.25"/>
    <row r="853" ht="24.9" customHeight="1" x14ac:dyDescent="0.25"/>
    <row r="854" ht="24.9" customHeight="1" x14ac:dyDescent="0.25"/>
    <row r="855" ht="24.9" customHeight="1" x14ac:dyDescent="0.25"/>
    <row r="856" ht="24.9" customHeight="1" x14ac:dyDescent="0.25"/>
    <row r="857" ht="24.9" customHeight="1" x14ac:dyDescent="0.25"/>
    <row r="858" ht="24.9" customHeight="1" x14ac:dyDescent="0.25"/>
    <row r="859" ht="24.9" customHeight="1" x14ac:dyDescent="0.25"/>
    <row r="860" ht="24.9" customHeight="1" x14ac:dyDescent="0.25"/>
    <row r="861" ht="24.9" customHeight="1" x14ac:dyDescent="0.25"/>
    <row r="862" ht="24.9" customHeight="1" x14ac:dyDescent="0.25"/>
    <row r="863" ht="24.9" customHeight="1" x14ac:dyDescent="0.25"/>
    <row r="864" ht="24.9" customHeight="1" x14ac:dyDescent="0.25"/>
    <row r="865" ht="24.9" customHeight="1" x14ac:dyDescent="0.25"/>
    <row r="866" ht="24.9" customHeight="1" x14ac:dyDescent="0.25"/>
    <row r="867" ht="24.9" customHeight="1" x14ac:dyDescent="0.25"/>
    <row r="868" ht="24.9" customHeight="1" x14ac:dyDescent="0.25"/>
    <row r="869" ht="24.9" customHeight="1" x14ac:dyDescent="0.25"/>
    <row r="870" ht="24.9" customHeight="1" x14ac:dyDescent="0.25"/>
    <row r="871" ht="24.9" customHeight="1" x14ac:dyDescent="0.25"/>
    <row r="872" ht="24.9" customHeight="1" x14ac:dyDescent="0.25"/>
    <row r="873" ht="24.9" customHeight="1" x14ac:dyDescent="0.25"/>
    <row r="874" ht="24.9" customHeight="1" x14ac:dyDescent="0.25"/>
    <row r="875" ht="24.9" customHeight="1" x14ac:dyDescent="0.25"/>
    <row r="876" ht="24.9" customHeight="1" x14ac:dyDescent="0.25"/>
    <row r="877" ht="24.9" customHeight="1" x14ac:dyDescent="0.25"/>
    <row r="878" ht="24.9" customHeight="1" x14ac:dyDescent="0.25"/>
    <row r="879" ht="24.9" customHeight="1" x14ac:dyDescent="0.25"/>
    <row r="880" ht="24.9" customHeight="1" x14ac:dyDescent="0.25"/>
    <row r="881" ht="24.9" customHeight="1" x14ac:dyDescent="0.25"/>
    <row r="882" ht="24.9" customHeight="1" x14ac:dyDescent="0.25"/>
    <row r="883" ht="24.9" customHeight="1" x14ac:dyDescent="0.25"/>
    <row r="884" ht="24.9" customHeight="1" x14ac:dyDescent="0.25"/>
    <row r="885" ht="24.9" customHeight="1" x14ac:dyDescent="0.25"/>
    <row r="886" ht="24.9" customHeight="1" x14ac:dyDescent="0.25"/>
    <row r="887" ht="24.9" customHeight="1" x14ac:dyDescent="0.25"/>
    <row r="888" ht="24.9" customHeight="1" x14ac:dyDescent="0.25"/>
    <row r="889" ht="24.9" customHeight="1" x14ac:dyDescent="0.25"/>
    <row r="890" ht="24.9" customHeight="1" x14ac:dyDescent="0.25"/>
    <row r="891" ht="24.9" customHeight="1" x14ac:dyDescent="0.25"/>
    <row r="892" ht="24.9" customHeight="1" x14ac:dyDescent="0.25"/>
    <row r="893" ht="24.9" customHeight="1" x14ac:dyDescent="0.25"/>
    <row r="894" ht="24.9" customHeight="1" x14ac:dyDescent="0.25"/>
    <row r="895" ht="24.9" customHeight="1" x14ac:dyDescent="0.25"/>
    <row r="896" ht="24.9" customHeight="1" x14ac:dyDescent="0.25"/>
    <row r="897" ht="24.9" customHeight="1" x14ac:dyDescent="0.25"/>
    <row r="898" ht="24.9" customHeight="1" x14ac:dyDescent="0.25"/>
    <row r="899" ht="24.9" customHeight="1" x14ac:dyDescent="0.25"/>
    <row r="900" ht="24.9" customHeight="1" x14ac:dyDescent="0.25"/>
    <row r="901" ht="24.9" customHeight="1" x14ac:dyDescent="0.25"/>
    <row r="902" ht="24.9" customHeight="1" x14ac:dyDescent="0.25"/>
    <row r="903" ht="24.9" customHeight="1" x14ac:dyDescent="0.25"/>
    <row r="904" ht="24.9" customHeight="1" x14ac:dyDescent="0.25"/>
    <row r="905" ht="24.9" customHeight="1" x14ac:dyDescent="0.25"/>
    <row r="906" ht="24.9" customHeight="1" x14ac:dyDescent="0.25"/>
    <row r="907" ht="24.9" customHeight="1" x14ac:dyDescent="0.25"/>
    <row r="908" ht="24.9" customHeight="1" x14ac:dyDescent="0.25"/>
    <row r="909" ht="24.9" customHeight="1" x14ac:dyDescent="0.25"/>
    <row r="910" ht="24.9" customHeight="1" x14ac:dyDescent="0.25"/>
    <row r="911" ht="24.9" customHeight="1" x14ac:dyDescent="0.25"/>
    <row r="912" ht="24.9" customHeight="1" x14ac:dyDescent="0.25"/>
    <row r="913" ht="24.9" customHeight="1" x14ac:dyDescent="0.25"/>
    <row r="914" ht="24.9" customHeight="1" x14ac:dyDescent="0.25"/>
    <row r="915" ht="24.9" customHeight="1" x14ac:dyDescent="0.25"/>
    <row r="916" ht="24.9" customHeight="1" x14ac:dyDescent="0.25"/>
    <row r="917" ht="24.9" customHeight="1" x14ac:dyDescent="0.25"/>
    <row r="918" ht="24.9" customHeight="1" x14ac:dyDescent="0.25"/>
    <row r="919" ht="24.9" customHeight="1" x14ac:dyDescent="0.25"/>
    <row r="920" ht="24.9" customHeight="1" x14ac:dyDescent="0.25"/>
    <row r="921" ht="24.9" customHeight="1" x14ac:dyDescent="0.25"/>
    <row r="922" ht="24.9" customHeight="1" x14ac:dyDescent="0.25"/>
    <row r="923" ht="24.9" customHeight="1" x14ac:dyDescent="0.25"/>
    <row r="924" ht="24.9" customHeight="1" x14ac:dyDescent="0.25"/>
    <row r="925" ht="24.9" customHeight="1" x14ac:dyDescent="0.25"/>
    <row r="926" ht="24.9" customHeight="1" x14ac:dyDescent="0.25"/>
    <row r="927" ht="24.9" customHeight="1" x14ac:dyDescent="0.25"/>
    <row r="928" ht="24.9" customHeight="1" x14ac:dyDescent="0.25"/>
    <row r="929" ht="24.9" customHeight="1" x14ac:dyDescent="0.25"/>
    <row r="930" ht="24.9" customHeight="1" x14ac:dyDescent="0.25"/>
    <row r="931" ht="24.9" customHeight="1" x14ac:dyDescent="0.25"/>
    <row r="932" ht="24.9" customHeight="1" x14ac:dyDescent="0.25"/>
    <row r="933" ht="24.9" customHeight="1" x14ac:dyDescent="0.25"/>
    <row r="934" ht="24.9" customHeight="1" x14ac:dyDescent="0.25"/>
    <row r="935" ht="24.9" customHeight="1" x14ac:dyDescent="0.25"/>
    <row r="936" ht="24.9" customHeight="1" x14ac:dyDescent="0.25"/>
    <row r="937" ht="24.9" customHeight="1" x14ac:dyDescent="0.25"/>
    <row r="938" ht="24.9" customHeight="1" x14ac:dyDescent="0.25"/>
    <row r="939" ht="24.9" customHeight="1" x14ac:dyDescent="0.25"/>
    <row r="940" ht="24.9" customHeight="1" x14ac:dyDescent="0.25"/>
    <row r="941" ht="24.9" customHeight="1" x14ac:dyDescent="0.25"/>
    <row r="942" ht="24.9" customHeight="1" x14ac:dyDescent="0.25"/>
    <row r="943" ht="24.9" customHeight="1" x14ac:dyDescent="0.25"/>
    <row r="944" ht="24.9" customHeight="1" x14ac:dyDescent="0.25"/>
    <row r="945" ht="24.9" customHeight="1" x14ac:dyDescent="0.25"/>
    <row r="946" ht="24.9" customHeight="1" x14ac:dyDescent="0.25"/>
    <row r="947" ht="24.9" customHeight="1" x14ac:dyDescent="0.25"/>
    <row r="948" ht="24.9" customHeight="1" x14ac:dyDescent="0.25"/>
    <row r="949" ht="24.9" customHeight="1" x14ac:dyDescent="0.25"/>
    <row r="950" ht="24.9" customHeight="1" x14ac:dyDescent="0.25"/>
    <row r="951" ht="24.9" customHeight="1" x14ac:dyDescent="0.25"/>
    <row r="952" ht="24.9" customHeight="1" x14ac:dyDescent="0.25"/>
    <row r="953" ht="24.9" customHeight="1" x14ac:dyDescent="0.25"/>
    <row r="954" ht="24.9" customHeight="1" x14ac:dyDescent="0.25"/>
    <row r="955" ht="24.9" customHeight="1" x14ac:dyDescent="0.25"/>
    <row r="956" ht="24.9" customHeight="1" x14ac:dyDescent="0.25"/>
    <row r="957" ht="24.9" customHeight="1" x14ac:dyDescent="0.25"/>
    <row r="958" ht="24.9" customHeight="1" x14ac:dyDescent="0.25"/>
    <row r="959" ht="24.9" customHeight="1" x14ac:dyDescent="0.25"/>
    <row r="960" ht="24.9" customHeight="1" x14ac:dyDescent="0.25"/>
    <row r="961" ht="24.9" customHeight="1" x14ac:dyDescent="0.25"/>
    <row r="962" ht="24.9" customHeight="1" x14ac:dyDescent="0.25"/>
    <row r="963" ht="24.9" customHeight="1" x14ac:dyDescent="0.25"/>
    <row r="964" ht="24.9" customHeight="1" x14ac:dyDescent="0.25"/>
    <row r="965" ht="24.9" customHeight="1" x14ac:dyDescent="0.25"/>
    <row r="966" ht="24.9" customHeight="1" x14ac:dyDescent="0.25"/>
    <row r="967" ht="24.9" customHeight="1" x14ac:dyDescent="0.25"/>
    <row r="968" ht="24.9" customHeight="1" x14ac:dyDescent="0.25"/>
    <row r="969" ht="24.9" customHeight="1" x14ac:dyDescent="0.25"/>
    <row r="970" ht="24.9" customHeight="1" x14ac:dyDescent="0.25"/>
    <row r="971" ht="24.9" customHeight="1" x14ac:dyDescent="0.25"/>
    <row r="972" ht="24.9" customHeight="1" x14ac:dyDescent="0.25"/>
    <row r="973" ht="24.9" customHeight="1" x14ac:dyDescent="0.25"/>
    <row r="974" ht="24.9" customHeight="1" x14ac:dyDescent="0.25"/>
    <row r="975" ht="24.9" customHeight="1" x14ac:dyDescent="0.25"/>
    <row r="976" ht="24.9" customHeight="1" x14ac:dyDescent="0.25"/>
    <row r="977" ht="24.9" customHeight="1" x14ac:dyDescent="0.25"/>
    <row r="978" ht="24.9" customHeight="1" x14ac:dyDescent="0.25"/>
    <row r="979" ht="24.9" customHeight="1" x14ac:dyDescent="0.25"/>
    <row r="980" ht="24.9" customHeight="1" x14ac:dyDescent="0.25"/>
    <row r="981" ht="24.9" customHeight="1" x14ac:dyDescent="0.25"/>
    <row r="982" ht="24.9" customHeight="1" x14ac:dyDescent="0.25"/>
    <row r="983" ht="24.9" customHeight="1" x14ac:dyDescent="0.25"/>
    <row r="984" ht="24.9" customHeight="1" x14ac:dyDescent="0.25"/>
    <row r="985" ht="24.9" customHeight="1" x14ac:dyDescent="0.25"/>
    <row r="986" ht="24.9" customHeight="1" x14ac:dyDescent="0.25"/>
    <row r="987" ht="24.9" customHeight="1" x14ac:dyDescent="0.25"/>
    <row r="988" ht="24.9" customHeight="1" x14ac:dyDescent="0.25"/>
    <row r="989" ht="24.9" customHeight="1" x14ac:dyDescent="0.25"/>
    <row r="990" ht="24.9" customHeight="1" x14ac:dyDescent="0.25"/>
    <row r="991" ht="24.9" customHeight="1" x14ac:dyDescent="0.25"/>
    <row r="992" ht="24.9" customHeight="1" x14ac:dyDescent="0.25"/>
    <row r="993" ht="24.9" customHeight="1" x14ac:dyDescent="0.25"/>
    <row r="994" ht="24.9" customHeight="1" x14ac:dyDescent="0.25"/>
    <row r="995" ht="24.9" customHeight="1" x14ac:dyDescent="0.25"/>
    <row r="996" ht="24.9" customHeight="1" x14ac:dyDescent="0.25"/>
    <row r="997" ht="24.9" customHeight="1" x14ac:dyDescent="0.25"/>
    <row r="998" ht="24.9" customHeight="1" x14ac:dyDescent="0.25"/>
    <row r="999" ht="24.9" customHeight="1" x14ac:dyDescent="0.25"/>
    <row r="1000" ht="24.9" customHeight="1" x14ac:dyDescent="0.25"/>
    <row r="1001" ht="24.9" customHeight="1" x14ac:dyDescent="0.25"/>
    <row r="1002" ht="24.9" customHeight="1" x14ac:dyDescent="0.25"/>
    <row r="1003" ht="24.9" customHeight="1" x14ac:dyDescent="0.25"/>
    <row r="1004" ht="24.9" customHeight="1" x14ac:dyDescent="0.25"/>
    <row r="1005" ht="24.9" customHeight="1" x14ac:dyDescent="0.25"/>
    <row r="1006" ht="24.9" customHeight="1" x14ac:dyDescent="0.25"/>
    <row r="1007" ht="24.9" customHeight="1" x14ac:dyDescent="0.25"/>
    <row r="1008" ht="24.9" customHeight="1" x14ac:dyDescent="0.25"/>
    <row r="1009" ht="24.9" customHeight="1" x14ac:dyDescent="0.25"/>
    <row r="1010" ht="24.9" customHeight="1" x14ac:dyDescent="0.25"/>
    <row r="1011" ht="24.9" customHeight="1" x14ac:dyDescent="0.25"/>
    <row r="1012" ht="24.9" customHeight="1" x14ac:dyDescent="0.25"/>
    <row r="1013" ht="24.9" customHeight="1" x14ac:dyDescent="0.25"/>
    <row r="1014" ht="24.9" customHeight="1" x14ac:dyDescent="0.25"/>
    <row r="1015" ht="24.9" customHeight="1" x14ac:dyDescent="0.25"/>
    <row r="1016" ht="24.9" customHeight="1" x14ac:dyDescent="0.25"/>
    <row r="1017" ht="24.9" customHeight="1" x14ac:dyDescent="0.25"/>
    <row r="1018" ht="24.9" customHeight="1" x14ac:dyDescent="0.25"/>
    <row r="1019" ht="24.9" customHeight="1" x14ac:dyDescent="0.25"/>
    <row r="1020" ht="24.9" customHeight="1" x14ac:dyDescent="0.25"/>
    <row r="1021" ht="24.9" customHeight="1" x14ac:dyDescent="0.25"/>
    <row r="1022" ht="24.9" customHeight="1" x14ac:dyDescent="0.25"/>
    <row r="1023" ht="24.9" customHeight="1" x14ac:dyDescent="0.25"/>
    <row r="1024" ht="24.9" customHeight="1" x14ac:dyDescent="0.25"/>
    <row r="1025" ht="24.9" customHeight="1" x14ac:dyDescent="0.25"/>
    <row r="1026" ht="24.9" customHeight="1" x14ac:dyDescent="0.25"/>
    <row r="1027" ht="24.9" customHeight="1" x14ac:dyDescent="0.25"/>
    <row r="1028" ht="24.9" customHeight="1" x14ac:dyDescent="0.25"/>
    <row r="1029" ht="24.9" customHeight="1" x14ac:dyDescent="0.25"/>
    <row r="1030" ht="24.9" customHeight="1" x14ac:dyDescent="0.25"/>
    <row r="1031" ht="24.9" customHeight="1" x14ac:dyDescent="0.25"/>
    <row r="1032" ht="24.9" customHeight="1" x14ac:dyDescent="0.25"/>
    <row r="1033" ht="24.9" customHeight="1" x14ac:dyDescent="0.25"/>
    <row r="1034" ht="24.9" customHeight="1" x14ac:dyDescent="0.25"/>
    <row r="1035" ht="24.9" customHeight="1" x14ac:dyDescent="0.25"/>
    <row r="1036" ht="24.9" customHeight="1" x14ac:dyDescent="0.25"/>
    <row r="1037" ht="24.9" customHeight="1" x14ac:dyDescent="0.25"/>
    <row r="1038" ht="24.9" customHeight="1" x14ac:dyDescent="0.25"/>
    <row r="1039" ht="24.9" customHeight="1" x14ac:dyDescent="0.25"/>
    <row r="1040" ht="24.9" customHeight="1" x14ac:dyDescent="0.25"/>
    <row r="1041" ht="24.9" customHeight="1" x14ac:dyDescent="0.25"/>
    <row r="1042" ht="24.9" customHeight="1" x14ac:dyDescent="0.25"/>
    <row r="1043" ht="24.9" customHeight="1" x14ac:dyDescent="0.25"/>
    <row r="1044" ht="24.9" customHeight="1" x14ac:dyDescent="0.25"/>
    <row r="1045" ht="24.9" customHeight="1" x14ac:dyDescent="0.25"/>
    <row r="1046" ht="24.9" customHeight="1" x14ac:dyDescent="0.25"/>
    <row r="1047" ht="24.9" customHeight="1" x14ac:dyDescent="0.25"/>
    <row r="1048" ht="24.9" customHeight="1" x14ac:dyDescent="0.25"/>
    <row r="1049" ht="24.9" customHeight="1" x14ac:dyDescent="0.25"/>
    <row r="1050" ht="24.9" customHeight="1" x14ac:dyDescent="0.25"/>
    <row r="1051" ht="24.9" customHeight="1" x14ac:dyDescent="0.25"/>
    <row r="1052" ht="24.9" customHeight="1" x14ac:dyDescent="0.25"/>
    <row r="1053" ht="24.9" customHeight="1" x14ac:dyDescent="0.25"/>
    <row r="1054" ht="24.9" customHeight="1" x14ac:dyDescent="0.25"/>
    <row r="1055" ht="24.9" customHeight="1" x14ac:dyDescent="0.25"/>
    <row r="1056" ht="24.9" customHeight="1" x14ac:dyDescent="0.25"/>
    <row r="1057" ht="24.9" customHeight="1" x14ac:dyDescent="0.25"/>
    <row r="1058" ht="24.9" customHeight="1" x14ac:dyDescent="0.25"/>
    <row r="1059" ht="24.9" customHeight="1" x14ac:dyDescent="0.25"/>
    <row r="1060" ht="24.9" customHeight="1" x14ac:dyDescent="0.25"/>
    <row r="1061" ht="24.9" customHeight="1" x14ac:dyDescent="0.25"/>
    <row r="1062" ht="24.9" customHeight="1" x14ac:dyDescent="0.25"/>
    <row r="1063" ht="24.9" customHeight="1" x14ac:dyDescent="0.25"/>
    <row r="1064" ht="24.9" customHeight="1" x14ac:dyDescent="0.25"/>
    <row r="1065" ht="24.9" customHeight="1" x14ac:dyDescent="0.25"/>
    <row r="1066" ht="24.9" customHeight="1" x14ac:dyDescent="0.25"/>
    <row r="1067" ht="24.9" customHeight="1" x14ac:dyDescent="0.25"/>
    <row r="1068" ht="24.9" customHeight="1" x14ac:dyDescent="0.25"/>
    <row r="1069" ht="24.9" customHeight="1" x14ac:dyDescent="0.25"/>
    <row r="1070" ht="24.9" customHeight="1" x14ac:dyDescent="0.25"/>
    <row r="1071" ht="24.9" customHeight="1" x14ac:dyDescent="0.25"/>
    <row r="1072" ht="24.9" customHeight="1" x14ac:dyDescent="0.25"/>
    <row r="1073" ht="24.9" customHeight="1" x14ac:dyDescent="0.25"/>
    <row r="1074" ht="24.9" customHeight="1" x14ac:dyDescent="0.25"/>
    <row r="1075" ht="24.9" customHeight="1" x14ac:dyDescent="0.25"/>
    <row r="1076" ht="24.9" customHeight="1" x14ac:dyDescent="0.25"/>
    <row r="1077" ht="24.9" customHeight="1" x14ac:dyDescent="0.25"/>
    <row r="1078" ht="24.9" customHeight="1" x14ac:dyDescent="0.25"/>
    <row r="1079" ht="24.9" customHeight="1" x14ac:dyDescent="0.25"/>
    <row r="1080" ht="24.9" customHeight="1" x14ac:dyDescent="0.25"/>
    <row r="1081" ht="24.9" customHeight="1" x14ac:dyDescent="0.25"/>
    <row r="1082" ht="24.9" customHeight="1" x14ac:dyDescent="0.25"/>
    <row r="1083" ht="24.9" customHeight="1" x14ac:dyDescent="0.25"/>
    <row r="1084" ht="24.9" customHeight="1" x14ac:dyDescent="0.25"/>
    <row r="1085" ht="24.9" customHeight="1" x14ac:dyDescent="0.25"/>
    <row r="1086" ht="24.9" customHeight="1" x14ac:dyDescent="0.25"/>
    <row r="1087" ht="24.9" customHeight="1" x14ac:dyDescent="0.25"/>
    <row r="1088" ht="24.9" customHeight="1" x14ac:dyDescent="0.25"/>
    <row r="1089" ht="24.9" customHeight="1" x14ac:dyDescent="0.25"/>
    <row r="1090" ht="24.9" customHeight="1" x14ac:dyDescent="0.25"/>
    <row r="1091" ht="24.9" customHeight="1" x14ac:dyDescent="0.25"/>
    <row r="1092" ht="24.9" customHeight="1" x14ac:dyDescent="0.25"/>
    <row r="1093" ht="24.9" customHeight="1" x14ac:dyDescent="0.25"/>
    <row r="1094" ht="24.9" customHeight="1" x14ac:dyDescent="0.25"/>
    <row r="1095" ht="24.9" customHeight="1" x14ac:dyDescent="0.25"/>
    <row r="1096" ht="24.9" customHeight="1" x14ac:dyDescent="0.25"/>
    <row r="1097" ht="24.9" customHeight="1" x14ac:dyDescent="0.25"/>
    <row r="1098" ht="24.9" customHeight="1" x14ac:dyDescent="0.25"/>
    <row r="1099" ht="24.9" customHeight="1" x14ac:dyDescent="0.25"/>
    <row r="1100" ht="24.9" customHeight="1" x14ac:dyDescent="0.25"/>
    <row r="1101" ht="24.9" customHeight="1" x14ac:dyDescent="0.25"/>
    <row r="1102" ht="24.9" customHeight="1" x14ac:dyDescent="0.25"/>
    <row r="1103" ht="24.9" customHeight="1" x14ac:dyDescent="0.25"/>
    <row r="1104" ht="24.9" customHeight="1" x14ac:dyDescent="0.25"/>
    <row r="1105" ht="24.9" customHeight="1" x14ac:dyDescent="0.25"/>
    <row r="1106" ht="24.9" customHeight="1" x14ac:dyDescent="0.25"/>
    <row r="1107" ht="24.9" customHeight="1" x14ac:dyDescent="0.25"/>
    <row r="1108" ht="24.9" customHeight="1" x14ac:dyDescent="0.25"/>
    <row r="1109" ht="24.9" customHeight="1" x14ac:dyDescent="0.25"/>
    <row r="1110" ht="24.9" customHeight="1" x14ac:dyDescent="0.25"/>
    <row r="1111" ht="24.9" customHeight="1" x14ac:dyDescent="0.25"/>
    <row r="1112" ht="24.9" customHeight="1" x14ac:dyDescent="0.25"/>
    <row r="1113" ht="24.9" customHeight="1" x14ac:dyDescent="0.25"/>
    <row r="1114" ht="24.9" customHeight="1" x14ac:dyDescent="0.25"/>
    <row r="1115" ht="24.9" customHeight="1" x14ac:dyDescent="0.25"/>
    <row r="1116" ht="24.9" customHeight="1" x14ac:dyDescent="0.25"/>
    <row r="1117" ht="24.9" customHeight="1" x14ac:dyDescent="0.25"/>
    <row r="1118" ht="24.9" customHeight="1" x14ac:dyDescent="0.25"/>
    <row r="1119" ht="24.9" customHeight="1" x14ac:dyDescent="0.25"/>
    <row r="1120" ht="24.9" customHeight="1" x14ac:dyDescent="0.25"/>
    <row r="1121" ht="24.9" customHeight="1" x14ac:dyDescent="0.25"/>
    <row r="1122" ht="24.9" customHeight="1" x14ac:dyDescent="0.25"/>
    <row r="1123" ht="24.9" customHeight="1" x14ac:dyDescent="0.25"/>
    <row r="1124" ht="24.9" customHeight="1" x14ac:dyDescent="0.25"/>
    <row r="1125" ht="24.9" customHeight="1" x14ac:dyDescent="0.25"/>
    <row r="1126" ht="24.9" customHeight="1" x14ac:dyDescent="0.25"/>
    <row r="1127" ht="24.9" customHeight="1" x14ac:dyDescent="0.25"/>
    <row r="1128" ht="24.9" customHeight="1" x14ac:dyDescent="0.25"/>
    <row r="1129" ht="24.9" customHeight="1" x14ac:dyDescent="0.25"/>
    <row r="1130" ht="24.9" customHeight="1" x14ac:dyDescent="0.25"/>
    <row r="1131" ht="24.9" customHeight="1" x14ac:dyDescent="0.25"/>
    <row r="1132" ht="24.9" customHeight="1" x14ac:dyDescent="0.25"/>
    <row r="1133" ht="24.9" customHeight="1" x14ac:dyDescent="0.25"/>
    <row r="1134" ht="24.9" customHeight="1" x14ac:dyDescent="0.25"/>
    <row r="1135" ht="24.9" customHeight="1" x14ac:dyDescent="0.25"/>
    <row r="1136" ht="24.9" customHeight="1" x14ac:dyDescent="0.25"/>
    <row r="1137" ht="24.9" customHeight="1" x14ac:dyDescent="0.25"/>
    <row r="1138" ht="24.9" customHeight="1" x14ac:dyDescent="0.25"/>
    <row r="1139" ht="24.9" customHeight="1" x14ac:dyDescent="0.25"/>
    <row r="1140" ht="24.9" customHeight="1" x14ac:dyDescent="0.25"/>
    <row r="1141" ht="24.9" customHeight="1" x14ac:dyDescent="0.25"/>
    <row r="1142" ht="24.9" customHeight="1" x14ac:dyDescent="0.25"/>
    <row r="1143" ht="24.9" customHeight="1" x14ac:dyDescent="0.25"/>
    <row r="1144" ht="24.9" customHeight="1" x14ac:dyDescent="0.25"/>
    <row r="1145" ht="24.9" customHeight="1" x14ac:dyDescent="0.25"/>
    <row r="1146" ht="24.9" customHeight="1" x14ac:dyDescent="0.25"/>
    <row r="1147" ht="24.9" customHeight="1" x14ac:dyDescent="0.25"/>
    <row r="1148" ht="24.9" customHeight="1" x14ac:dyDescent="0.25"/>
    <row r="1149" ht="24.9" customHeight="1" x14ac:dyDescent="0.25"/>
    <row r="1150" ht="24.9" customHeight="1" x14ac:dyDescent="0.25"/>
    <row r="1151" ht="24.9" customHeight="1" x14ac:dyDescent="0.25"/>
    <row r="1152" ht="24.9" customHeight="1" x14ac:dyDescent="0.25"/>
    <row r="1153" ht="24.9" customHeight="1" x14ac:dyDescent="0.25"/>
    <row r="1154" ht="24.9" customHeight="1" x14ac:dyDescent="0.25"/>
    <row r="1155" ht="24.9" customHeight="1" x14ac:dyDescent="0.25"/>
    <row r="1156" ht="24.9" customHeight="1" x14ac:dyDescent="0.25"/>
    <row r="1157" ht="24.9" customHeight="1" x14ac:dyDescent="0.25"/>
    <row r="1158" ht="24.9" customHeight="1" x14ac:dyDescent="0.25"/>
    <row r="1159" ht="24.9" customHeight="1" x14ac:dyDescent="0.25"/>
    <row r="1160" ht="24.9" customHeight="1" x14ac:dyDescent="0.25"/>
    <row r="1161" ht="24.9" customHeight="1" x14ac:dyDescent="0.25"/>
    <row r="1162" ht="24.9" customHeight="1" x14ac:dyDescent="0.25"/>
    <row r="1163" ht="24.9" customHeight="1" x14ac:dyDescent="0.25"/>
    <row r="1164" ht="24.9" customHeight="1" x14ac:dyDescent="0.25"/>
    <row r="1165" ht="24.9" customHeight="1" x14ac:dyDescent="0.25"/>
    <row r="1166" ht="24.9" customHeight="1" x14ac:dyDescent="0.25"/>
    <row r="1167" ht="24.9" customHeight="1" x14ac:dyDescent="0.25"/>
    <row r="1168" ht="24.9" customHeight="1" x14ac:dyDescent="0.25"/>
    <row r="1169" ht="24.9" customHeight="1" x14ac:dyDescent="0.25"/>
    <row r="1170" ht="24.9" customHeight="1" x14ac:dyDescent="0.25"/>
    <row r="1171" ht="24.9" customHeight="1" x14ac:dyDescent="0.25"/>
    <row r="1172" ht="24.9" customHeight="1" x14ac:dyDescent="0.25"/>
    <row r="1173" ht="24.9" customHeight="1" x14ac:dyDescent="0.25"/>
    <row r="1174" ht="24.9" customHeight="1" x14ac:dyDescent="0.25"/>
    <row r="1175" ht="24.9" customHeight="1" x14ac:dyDescent="0.25"/>
    <row r="1176" ht="24.9" customHeight="1" x14ac:dyDescent="0.25"/>
    <row r="1177" ht="24.9" customHeight="1" x14ac:dyDescent="0.25"/>
    <row r="1178" ht="24.9" customHeight="1" x14ac:dyDescent="0.25"/>
    <row r="1179" ht="24.9" customHeight="1" x14ac:dyDescent="0.25"/>
    <row r="1180" ht="24.9" customHeight="1" x14ac:dyDescent="0.25"/>
    <row r="1181" ht="24.9" customHeight="1" x14ac:dyDescent="0.25"/>
    <row r="1182" ht="24.9" customHeight="1" x14ac:dyDescent="0.25"/>
    <row r="1183" ht="24.9" customHeight="1" x14ac:dyDescent="0.25"/>
    <row r="1184" ht="24.9" customHeight="1" x14ac:dyDescent="0.25"/>
    <row r="1185" ht="24.9" customHeight="1" x14ac:dyDescent="0.25"/>
    <row r="1186" ht="24.9" customHeight="1" x14ac:dyDescent="0.25"/>
    <row r="1187" ht="24.9" customHeight="1" x14ac:dyDescent="0.25"/>
    <row r="1188" ht="24.9" customHeight="1" x14ac:dyDescent="0.25"/>
    <row r="1189" ht="24.9" customHeight="1" x14ac:dyDescent="0.25"/>
    <row r="1190" ht="24.9" customHeight="1" x14ac:dyDescent="0.25"/>
    <row r="1191" ht="24.9" customHeight="1" x14ac:dyDescent="0.25"/>
    <row r="1192" ht="24.9" customHeight="1" x14ac:dyDescent="0.25"/>
    <row r="1193" ht="24.9" customHeight="1" x14ac:dyDescent="0.25"/>
    <row r="1194" ht="24.9" customHeight="1" x14ac:dyDescent="0.25"/>
    <row r="1195" ht="24.9" customHeight="1" x14ac:dyDescent="0.25"/>
    <row r="1196" ht="24.9" customHeight="1" x14ac:dyDescent="0.25"/>
    <row r="1197" ht="24.9" customHeight="1" x14ac:dyDescent="0.25"/>
    <row r="1198" ht="24.9" customHeight="1" x14ac:dyDescent="0.25"/>
    <row r="1199" ht="24.9" customHeight="1" x14ac:dyDescent="0.25"/>
    <row r="1200" ht="24.9" customHeight="1" x14ac:dyDescent="0.25"/>
    <row r="1201" ht="24.9" customHeight="1" x14ac:dyDescent="0.25"/>
    <row r="1202" ht="24.9" customHeight="1" x14ac:dyDescent="0.25"/>
    <row r="1203" ht="24.9" customHeight="1" x14ac:dyDescent="0.25"/>
    <row r="1204" ht="24.9" customHeight="1" x14ac:dyDescent="0.25"/>
    <row r="1205" ht="24.9" customHeight="1" x14ac:dyDescent="0.25"/>
    <row r="1206" ht="24.9" customHeight="1" x14ac:dyDescent="0.25"/>
    <row r="1207" ht="24.9" customHeight="1" x14ac:dyDescent="0.25"/>
    <row r="1208" ht="24.9" customHeight="1" x14ac:dyDescent="0.25"/>
    <row r="1209" ht="24.9" customHeight="1" x14ac:dyDescent="0.25"/>
    <row r="1210" ht="24.9" customHeight="1" x14ac:dyDescent="0.25"/>
    <row r="1211" ht="24.9" customHeight="1" x14ac:dyDescent="0.25"/>
    <row r="1212" ht="24.9" customHeight="1" x14ac:dyDescent="0.25"/>
    <row r="1213" ht="24.9" customHeight="1" x14ac:dyDescent="0.25"/>
    <row r="1214" ht="24.9" customHeight="1" x14ac:dyDescent="0.25"/>
    <row r="1215" ht="24.9" customHeight="1" x14ac:dyDescent="0.25"/>
    <row r="1216" ht="24.9" customHeight="1" x14ac:dyDescent="0.25"/>
    <row r="1217" ht="24.9" customHeight="1" x14ac:dyDescent="0.25"/>
    <row r="1218" ht="24.9" customHeight="1" x14ac:dyDescent="0.25"/>
    <row r="1219" ht="24.9" customHeight="1" x14ac:dyDescent="0.25"/>
    <row r="1220" ht="24.9" customHeight="1" x14ac:dyDescent="0.25"/>
    <row r="1221" ht="24.9" customHeight="1" x14ac:dyDescent="0.25"/>
    <row r="1222" ht="24.9" customHeight="1" x14ac:dyDescent="0.25"/>
    <row r="1223" ht="24.9" customHeight="1" x14ac:dyDescent="0.25"/>
    <row r="1224" ht="24.9" customHeight="1" x14ac:dyDescent="0.25"/>
    <row r="1225" ht="24.9" customHeight="1" x14ac:dyDescent="0.25"/>
    <row r="1226" ht="24.9" customHeight="1" x14ac:dyDescent="0.25"/>
    <row r="1227" ht="24.9" customHeight="1" x14ac:dyDescent="0.25"/>
    <row r="1228" ht="24.9" customHeight="1" x14ac:dyDescent="0.25"/>
    <row r="1229" ht="24.9" customHeight="1" x14ac:dyDescent="0.25"/>
    <row r="1230" ht="24.9" customHeight="1" x14ac:dyDescent="0.25"/>
    <row r="1231" ht="24.9" customHeight="1" x14ac:dyDescent="0.25"/>
    <row r="1232" ht="24.9" customHeight="1" x14ac:dyDescent="0.25"/>
    <row r="1233" ht="24.9" customHeight="1" x14ac:dyDescent="0.25"/>
    <row r="1234" ht="24.9" customHeight="1" x14ac:dyDescent="0.25"/>
    <row r="1235" ht="24.9" customHeight="1" x14ac:dyDescent="0.25"/>
    <row r="1236" ht="24.9" customHeight="1" x14ac:dyDescent="0.25"/>
    <row r="1237" ht="24.9" customHeight="1" x14ac:dyDescent="0.25"/>
    <row r="1238" ht="24.9" customHeight="1" x14ac:dyDescent="0.25"/>
    <row r="1239" ht="24.9" customHeight="1" x14ac:dyDescent="0.25"/>
    <row r="1240" ht="24.9" customHeight="1" x14ac:dyDescent="0.25"/>
    <row r="1241" ht="24.9" customHeight="1" x14ac:dyDescent="0.25"/>
    <row r="1242" ht="24.9" customHeight="1" x14ac:dyDescent="0.25"/>
    <row r="1243" ht="24.9" customHeight="1" x14ac:dyDescent="0.25"/>
    <row r="1244" ht="24.9" customHeight="1" x14ac:dyDescent="0.25"/>
    <row r="1245" ht="24.9" customHeight="1" x14ac:dyDescent="0.25"/>
    <row r="1246" ht="24.9" customHeight="1" x14ac:dyDescent="0.25"/>
    <row r="1247" ht="24.9" customHeight="1" x14ac:dyDescent="0.25"/>
    <row r="1248" ht="24.9" customHeight="1" x14ac:dyDescent="0.25"/>
    <row r="1249" ht="24.9" customHeight="1" x14ac:dyDescent="0.25"/>
    <row r="1250" ht="24.9" customHeight="1" x14ac:dyDescent="0.25"/>
    <row r="1251" ht="24.9" customHeight="1" x14ac:dyDescent="0.25"/>
    <row r="1252" ht="24.9" customHeight="1" x14ac:dyDescent="0.25"/>
    <row r="1253" ht="24.9" customHeight="1" x14ac:dyDescent="0.25"/>
    <row r="1254" ht="24.9" customHeight="1" x14ac:dyDescent="0.25"/>
    <row r="1255" ht="24.9" customHeight="1" x14ac:dyDescent="0.25"/>
    <row r="1256" ht="24.9" customHeight="1" x14ac:dyDescent="0.25"/>
    <row r="1257" ht="24.9" customHeight="1" x14ac:dyDescent="0.25"/>
    <row r="1258" ht="24.9" customHeight="1" x14ac:dyDescent="0.25"/>
    <row r="1259" ht="24.9" customHeight="1" x14ac:dyDescent="0.25"/>
    <row r="1260" ht="24.9" customHeight="1" x14ac:dyDescent="0.25"/>
    <row r="1261" ht="24.9" customHeight="1" x14ac:dyDescent="0.25"/>
    <row r="1262" ht="24.9" customHeight="1" x14ac:dyDescent="0.25"/>
    <row r="1263" ht="24.9" customHeight="1" x14ac:dyDescent="0.25"/>
    <row r="1264" ht="24.9" customHeight="1" x14ac:dyDescent="0.25"/>
    <row r="1265" ht="24.9" customHeight="1" x14ac:dyDescent="0.25"/>
    <row r="1266" ht="24.9" customHeight="1" x14ac:dyDescent="0.25"/>
    <row r="1267" ht="24.9" customHeight="1" x14ac:dyDescent="0.25"/>
    <row r="1268" ht="24.9" customHeight="1" x14ac:dyDescent="0.25"/>
    <row r="1269" ht="24.9" customHeight="1" x14ac:dyDescent="0.25"/>
    <row r="1270" ht="24.9" customHeight="1" x14ac:dyDescent="0.25"/>
    <row r="1271" ht="24.9" customHeight="1" x14ac:dyDescent="0.25"/>
    <row r="1272" ht="24.9" customHeight="1" x14ac:dyDescent="0.25"/>
    <row r="1273" ht="24.9" customHeight="1" x14ac:dyDescent="0.25"/>
    <row r="1274" ht="24.9" customHeight="1" x14ac:dyDescent="0.25"/>
    <row r="1275" ht="24.9" customHeight="1" x14ac:dyDescent="0.25"/>
    <row r="1276" ht="24.9" customHeight="1" x14ac:dyDescent="0.25"/>
    <row r="1277" ht="24.9" customHeight="1" x14ac:dyDescent="0.25"/>
    <row r="1278" ht="24.9" customHeight="1" x14ac:dyDescent="0.25"/>
    <row r="1279" ht="24.9" customHeight="1" x14ac:dyDescent="0.25"/>
    <row r="1280" ht="24.9" customHeight="1" x14ac:dyDescent="0.25"/>
    <row r="1281" ht="24.9" customHeight="1" x14ac:dyDescent="0.25"/>
    <row r="1282" ht="24.9" customHeight="1" x14ac:dyDescent="0.25"/>
    <row r="1283" ht="24.9" customHeight="1" x14ac:dyDescent="0.25"/>
    <row r="1284" ht="24.9" customHeight="1" x14ac:dyDescent="0.25"/>
    <row r="1285" ht="24.9" customHeight="1" x14ac:dyDescent="0.25"/>
    <row r="1286" ht="24.9" customHeight="1" x14ac:dyDescent="0.25"/>
    <row r="1287" ht="24.9" customHeight="1" x14ac:dyDescent="0.25"/>
    <row r="1288" ht="24.9" customHeight="1" x14ac:dyDescent="0.25"/>
    <row r="1289" ht="24.9" customHeight="1" x14ac:dyDescent="0.25"/>
    <row r="1290" ht="24.9" customHeight="1" x14ac:dyDescent="0.25"/>
    <row r="1291" ht="24.9" customHeight="1" x14ac:dyDescent="0.25"/>
    <row r="1292" ht="24.9" customHeight="1" x14ac:dyDescent="0.25"/>
    <row r="1293" ht="24.9" customHeight="1" x14ac:dyDescent="0.25"/>
    <row r="1294" ht="24.9" customHeight="1" x14ac:dyDescent="0.25"/>
    <row r="1295" ht="24.9" customHeight="1" x14ac:dyDescent="0.25"/>
    <row r="1296" ht="24.9" customHeight="1" x14ac:dyDescent="0.25"/>
    <row r="1297" ht="24.9" customHeight="1" x14ac:dyDescent="0.25"/>
    <row r="1298" ht="24.9" customHeight="1" x14ac:dyDescent="0.25"/>
    <row r="1299" ht="24.9" customHeight="1" x14ac:dyDescent="0.25"/>
    <row r="1300" ht="24.9" customHeight="1" x14ac:dyDescent="0.25"/>
    <row r="1301" ht="24.9" customHeight="1" x14ac:dyDescent="0.25"/>
    <row r="1302" ht="24.9" customHeight="1" x14ac:dyDescent="0.25"/>
    <row r="1303" ht="24.9" customHeight="1" x14ac:dyDescent="0.25"/>
    <row r="1304" ht="24.9" customHeight="1" x14ac:dyDescent="0.25"/>
    <row r="1305" ht="24.9" customHeight="1" x14ac:dyDescent="0.25"/>
    <row r="1306" ht="24.9" customHeight="1" x14ac:dyDescent="0.25"/>
    <row r="1307" ht="24.9" customHeight="1" x14ac:dyDescent="0.25"/>
    <row r="1308" ht="24.9" customHeight="1" x14ac:dyDescent="0.25"/>
    <row r="1309" ht="24.9" customHeight="1" x14ac:dyDescent="0.25"/>
    <row r="1310" ht="24.9" customHeight="1" x14ac:dyDescent="0.25"/>
    <row r="1311" ht="24.9" customHeight="1" x14ac:dyDescent="0.25"/>
    <row r="1312" ht="24.9" customHeight="1" x14ac:dyDescent="0.25"/>
    <row r="1313" ht="24.9" customHeight="1" x14ac:dyDescent="0.25"/>
    <row r="1314" ht="24.9" customHeight="1" x14ac:dyDescent="0.25"/>
    <row r="1315" ht="24.9" customHeight="1" x14ac:dyDescent="0.25"/>
    <row r="1316" ht="24.9" customHeight="1" x14ac:dyDescent="0.25"/>
    <row r="1317" ht="24.9" customHeight="1" x14ac:dyDescent="0.25"/>
    <row r="1318" ht="24.9" customHeight="1" x14ac:dyDescent="0.25"/>
    <row r="1319" ht="24.9" customHeight="1" x14ac:dyDescent="0.25"/>
    <row r="1320" ht="24.9" customHeight="1" x14ac:dyDescent="0.25"/>
    <row r="1321" ht="24.9" customHeight="1" x14ac:dyDescent="0.25"/>
    <row r="1322" ht="24.9" customHeight="1" x14ac:dyDescent="0.25"/>
    <row r="1323" ht="24.9" customHeight="1" x14ac:dyDescent="0.25"/>
    <row r="1324" ht="24.9" customHeight="1" x14ac:dyDescent="0.25"/>
    <row r="1325" ht="24.9" customHeight="1" x14ac:dyDescent="0.25"/>
    <row r="1326" ht="24.9" customHeight="1" x14ac:dyDescent="0.25"/>
    <row r="1327" ht="24.9" customHeight="1" x14ac:dyDescent="0.25"/>
    <row r="1328" ht="24.9" customHeight="1" x14ac:dyDescent="0.25"/>
    <row r="1329" ht="24.9" customHeight="1" x14ac:dyDescent="0.25"/>
    <row r="1330" ht="24.9" customHeight="1" x14ac:dyDescent="0.25"/>
    <row r="1331" ht="24.9" customHeight="1" x14ac:dyDescent="0.25"/>
    <row r="1332" ht="24.9" customHeight="1" x14ac:dyDescent="0.25"/>
    <row r="1333" ht="24.9" customHeight="1" x14ac:dyDescent="0.25"/>
    <row r="1334" ht="24.9" customHeight="1" x14ac:dyDescent="0.25"/>
    <row r="1335" ht="24.9" customHeight="1" x14ac:dyDescent="0.25"/>
    <row r="1336" ht="24.9" customHeight="1" x14ac:dyDescent="0.25"/>
    <row r="1337" ht="24.9" customHeight="1" x14ac:dyDescent="0.25"/>
    <row r="1338" ht="24.9" customHeight="1" x14ac:dyDescent="0.25"/>
    <row r="1339" ht="24.9" customHeight="1" x14ac:dyDescent="0.25"/>
    <row r="1340" ht="24.9" customHeight="1" x14ac:dyDescent="0.25"/>
    <row r="1341" ht="24.9" customHeight="1" x14ac:dyDescent="0.25"/>
    <row r="1342" ht="24.9" customHeight="1" x14ac:dyDescent="0.25"/>
    <row r="1343" ht="24.9" customHeight="1" x14ac:dyDescent="0.25"/>
    <row r="1344" ht="24.9" customHeight="1" x14ac:dyDescent="0.25"/>
    <row r="1345" ht="24.9" customHeight="1" x14ac:dyDescent="0.25"/>
    <row r="1346" ht="24.9" customHeight="1" x14ac:dyDescent="0.25"/>
    <row r="1347" ht="24.9" customHeight="1" x14ac:dyDescent="0.25"/>
    <row r="1348" ht="24.9" customHeight="1" x14ac:dyDescent="0.25"/>
    <row r="1349" ht="24.9" customHeight="1" x14ac:dyDescent="0.25"/>
    <row r="1350" ht="24.9" customHeight="1" x14ac:dyDescent="0.25"/>
    <row r="1351" ht="24.9" customHeight="1" x14ac:dyDescent="0.25"/>
    <row r="1352" ht="24.9" customHeight="1" x14ac:dyDescent="0.25"/>
    <row r="1353" ht="24.9" customHeight="1" x14ac:dyDescent="0.25"/>
    <row r="1354" ht="24.9" customHeight="1" x14ac:dyDescent="0.25"/>
    <row r="1355" ht="24.9" customHeight="1" x14ac:dyDescent="0.25"/>
    <row r="1356" ht="24.9" customHeight="1" x14ac:dyDescent="0.25"/>
    <row r="1357" ht="24.9" customHeight="1" x14ac:dyDescent="0.25"/>
    <row r="1358" ht="24.9" customHeight="1" x14ac:dyDescent="0.25"/>
    <row r="1359" ht="24.9" customHeight="1" x14ac:dyDescent="0.25"/>
    <row r="1360" ht="24.9" customHeight="1" x14ac:dyDescent="0.25"/>
    <row r="1361" ht="24.9" customHeight="1" x14ac:dyDescent="0.25"/>
    <row r="1362" ht="24.9" customHeight="1" x14ac:dyDescent="0.25"/>
    <row r="1363" ht="24.9" customHeight="1" x14ac:dyDescent="0.25"/>
    <row r="1364" ht="24.9" customHeight="1" x14ac:dyDescent="0.25"/>
    <row r="1365" ht="24.9" customHeight="1" x14ac:dyDescent="0.25"/>
    <row r="1366" ht="24.9" customHeight="1" x14ac:dyDescent="0.25"/>
    <row r="1367" ht="24.9" customHeight="1" x14ac:dyDescent="0.25"/>
    <row r="1368" ht="24.9" customHeight="1" x14ac:dyDescent="0.25"/>
    <row r="1369" ht="24.9" customHeight="1" x14ac:dyDescent="0.25"/>
    <row r="1370" ht="24.9" customHeight="1" x14ac:dyDescent="0.25"/>
    <row r="1371" ht="24.9" customHeight="1" x14ac:dyDescent="0.25"/>
    <row r="1372" ht="24.9" customHeight="1" x14ac:dyDescent="0.25"/>
    <row r="1373" ht="24.9" customHeight="1" x14ac:dyDescent="0.25"/>
    <row r="1374" ht="24.9" customHeight="1" x14ac:dyDescent="0.25"/>
    <row r="1375" ht="24.9" customHeight="1" x14ac:dyDescent="0.25"/>
    <row r="1376" ht="24.9" customHeight="1" x14ac:dyDescent="0.25"/>
    <row r="1377" ht="24.9" customHeight="1" x14ac:dyDescent="0.25"/>
    <row r="1378" ht="24.9" customHeight="1" x14ac:dyDescent="0.25"/>
    <row r="1379" ht="24.9" customHeight="1" x14ac:dyDescent="0.25"/>
    <row r="1380" ht="24.9" customHeight="1" x14ac:dyDescent="0.25"/>
    <row r="1381" ht="24.9" customHeight="1" x14ac:dyDescent="0.25"/>
    <row r="1382" ht="24.9" customHeight="1" x14ac:dyDescent="0.25"/>
    <row r="1383" ht="24.9" customHeight="1" x14ac:dyDescent="0.25"/>
    <row r="1384" ht="24.9" customHeight="1" x14ac:dyDescent="0.25"/>
    <row r="1385" ht="24.9" customHeight="1" x14ac:dyDescent="0.25"/>
    <row r="1386" ht="24.9" customHeight="1" x14ac:dyDescent="0.25"/>
    <row r="1387" ht="24.9" customHeight="1" x14ac:dyDescent="0.25"/>
    <row r="1388" ht="24.9" customHeight="1" x14ac:dyDescent="0.25"/>
    <row r="1389" ht="24.9" customHeight="1" x14ac:dyDescent="0.25"/>
    <row r="1390" ht="24.9" customHeight="1" x14ac:dyDescent="0.25"/>
    <row r="1391" ht="24.9" customHeight="1" x14ac:dyDescent="0.25"/>
    <row r="1392" ht="24.9" customHeight="1" x14ac:dyDescent="0.25"/>
    <row r="1393" ht="24.9" customHeight="1" x14ac:dyDescent="0.25"/>
    <row r="1394" ht="24.9" customHeight="1" x14ac:dyDescent="0.25"/>
    <row r="1395" ht="24.9" customHeight="1" x14ac:dyDescent="0.25"/>
    <row r="1396" ht="24.9" customHeight="1" x14ac:dyDescent="0.25"/>
    <row r="1397" ht="24.9" customHeight="1" x14ac:dyDescent="0.25"/>
    <row r="1398" ht="24.9" customHeight="1" x14ac:dyDescent="0.25"/>
    <row r="1399" ht="24.9" customHeight="1" x14ac:dyDescent="0.25"/>
    <row r="1400" ht="24.9" customHeight="1" x14ac:dyDescent="0.25"/>
    <row r="1401" ht="24.9" customHeight="1" x14ac:dyDescent="0.25"/>
    <row r="1402" ht="24.9" customHeight="1" x14ac:dyDescent="0.25"/>
    <row r="1403" ht="24.9" customHeight="1" x14ac:dyDescent="0.25"/>
    <row r="1404" ht="24.9" customHeight="1" x14ac:dyDescent="0.25"/>
    <row r="1405" ht="24.9" customHeight="1" x14ac:dyDescent="0.25"/>
    <row r="1406" ht="24.9" customHeight="1" x14ac:dyDescent="0.25"/>
    <row r="1407" ht="24.9" customHeight="1" x14ac:dyDescent="0.25"/>
    <row r="1408" ht="24.9" customHeight="1" x14ac:dyDescent="0.25"/>
    <row r="1409" ht="24.9" customHeight="1" x14ac:dyDescent="0.25"/>
    <row r="1410" ht="24.9" customHeight="1" x14ac:dyDescent="0.25"/>
    <row r="1411" ht="24.9" customHeight="1" x14ac:dyDescent="0.25"/>
    <row r="1412" ht="24.9" customHeight="1" x14ac:dyDescent="0.25"/>
    <row r="1413" ht="24.9" customHeight="1" x14ac:dyDescent="0.25"/>
    <row r="1414" ht="24.9" customHeight="1" x14ac:dyDescent="0.25"/>
    <row r="1415" ht="24.9" customHeight="1" x14ac:dyDescent="0.25"/>
    <row r="1416" ht="24.9" customHeight="1" x14ac:dyDescent="0.25"/>
    <row r="1417" ht="24.9" customHeight="1" x14ac:dyDescent="0.25"/>
    <row r="1418" ht="24.9" customHeight="1" x14ac:dyDescent="0.25"/>
    <row r="1419" ht="24.9" customHeight="1" x14ac:dyDescent="0.25"/>
    <row r="1420" ht="24.9" customHeight="1" x14ac:dyDescent="0.25"/>
    <row r="1421" ht="24.9" customHeight="1" x14ac:dyDescent="0.25"/>
    <row r="1422" ht="24.9" customHeight="1" x14ac:dyDescent="0.25"/>
    <row r="1423" ht="24.9" customHeight="1" x14ac:dyDescent="0.25"/>
    <row r="1424" ht="24.9" customHeight="1" x14ac:dyDescent="0.25"/>
    <row r="1425" ht="24.9" customHeight="1" x14ac:dyDescent="0.25"/>
    <row r="1426" ht="24.9" customHeight="1" x14ac:dyDescent="0.25"/>
    <row r="1427" ht="24.9" customHeight="1" x14ac:dyDescent="0.25"/>
    <row r="1428" ht="24.9" customHeight="1" x14ac:dyDescent="0.25"/>
  </sheetData>
  <mergeCells count="1">
    <mergeCell ref="A1:E1"/>
  </mergeCells>
  <printOptions horizontalCentered="1"/>
  <pageMargins left="0.19685039370078741" right="0.19685039370078741" top="0.59055118110236227" bottom="0.19685039370078741" header="0.51181102362204722" footer="0.51181102362204722"/>
  <pageSetup paperSize="9" scale="8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T10"/>
  <sheetViews>
    <sheetView rightToLeft="1" view="pageBreakPreview" zoomScale="73" zoomScaleNormal="48" zoomScaleSheetLayoutView="73" workbookViewId="0">
      <selection activeCell="C13" sqref="C13"/>
    </sheetView>
  </sheetViews>
  <sheetFormatPr defaultColWidth="9.6640625" defaultRowHeight="15" x14ac:dyDescent="0.25"/>
  <cols>
    <col min="1" max="1" width="38.33203125" style="328" customWidth="1"/>
    <col min="2" max="15" width="14.88671875" style="319" customWidth="1"/>
    <col min="16" max="16" width="77.6640625" style="319" customWidth="1"/>
    <col min="17" max="16384" width="9.6640625" style="319"/>
  </cols>
  <sheetData>
    <row r="1" spans="1:20" ht="47.25" customHeight="1" x14ac:dyDescent="0.25">
      <c r="A1" s="529" t="s">
        <v>668</v>
      </c>
      <c r="B1" s="529"/>
      <c r="C1" s="529"/>
      <c r="D1" s="529"/>
      <c r="E1" s="529"/>
      <c r="F1" s="529"/>
      <c r="G1" s="529"/>
      <c r="H1" s="529"/>
      <c r="I1" s="529"/>
      <c r="J1" s="529"/>
      <c r="K1" s="529"/>
      <c r="L1" s="529"/>
      <c r="M1" s="529"/>
      <c r="N1" s="318"/>
      <c r="O1" s="318"/>
      <c r="P1" s="318"/>
      <c r="Q1" s="318"/>
      <c r="R1" s="318"/>
      <c r="S1" s="318"/>
      <c r="T1" s="318"/>
    </row>
    <row r="2" spans="1:20" ht="47.25" customHeight="1" x14ac:dyDescent="0.25">
      <c r="A2" s="529" t="s">
        <v>673</v>
      </c>
      <c r="B2" s="529"/>
      <c r="C2" s="529"/>
      <c r="D2" s="529"/>
      <c r="E2" s="529"/>
      <c r="F2" s="529"/>
      <c r="G2" s="529"/>
      <c r="H2" s="529"/>
      <c r="I2" s="529"/>
      <c r="J2" s="529"/>
      <c r="K2" s="529"/>
      <c r="L2" s="529"/>
      <c r="M2" s="529"/>
      <c r="N2" s="318"/>
      <c r="O2" s="318"/>
      <c r="P2" s="318"/>
      <c r="Q2" s="318"/>
      <c r="R2" s="318"/>
      <c r="S2" s="318"/>
      <c r="T2" s="318"/>
    </row>
    <row r="3" spans="1:20" ht="47.25" customHeight="1" thickBot="1" x14ac:dyDescent="0.3">
      <c r="A3" s="530" t="s">
        <v>667</v>
      </c>
      <c r="B3" s="530"/>
      <c r="C3" s="530"/>
      <c r="D3" s="530"/>
      <c r="E3" s="530"/>
      <c r="F3" s="530"/>
      <c r="G3" s="530"/>
      <c r="H3" s="530"/>
      <c r="I3" s="530"/>
      <c r="J3" s="530"/>
      <c r="K3" s="530"/>
      <c r="L3" s="530"/>
      <c r="M3" s="320"/>
      <c r="N3" s="320"/>
      <c r="O3" s="320" t="s">
        <v>666</v>
      </c>
      <c r="P3" s="318"/>
      <c r="Q3" s="318"/>
      <c r="R3" s="318"/>
      <c r="S3" s="318"/>
      <c r="T3" s="318"/>
    </row>
    <row r="4" spans="1:20" ht="47.25" customHeight="1" thickTop="1" x14ac:dyDescent="0.25">
      <c r="A4" s="531" t="s">
        <v>665</v>
      </c>
      <c r="B4" s="533" t="s">
        <v>672</v>
      </c>
      <c r="C4" s="534"/>
      <c r="D4" s="534"/>
      <c r="E4" s="534"/>
      <c r="F4" s="534"/>
      <c r="G4" s="534"/>
      <c r="H4" s="534"/>
      <c r="I4" s="534"/>
      <c r="J4" s="534"/>
      <c r="K4" s="534"/>
      <c r="L4" s="534"/>
      <c r="M4" s="535"/>
      <c r="N4" s="536" t="s">
        <v>671</v>
      </c>
      <c r="O4" s="527" t="s">
        <v>670</v>
      </c>
    </row>
    <row r="5" spans="1:20" ht="117" customHeight="1" x14ac:dyDescent="0.25">
      <c r="A5" s="532"/>
      <c r="B5" s="329" t="s">
        <v>664</v>
      </c>
      <c r="C5" s="329" t="s">
        <v>663</v>
      </c>
      <c r="D5" s="329" t="s">
        <v>662</v>
      </c>
      <c r="E5" s="329" t="s">
        <v>661</v>
      </c>
      <c r="F5" s="329" t="s">
        <v>660</v>
      </c>
      <c r="G5" s="329" t="s">
        <v>659</v>
      </c>
      <c r="H5" s="329" t="s">
        <v>658</v>
      </c>
      <c r="I5" s="330" t="s">
        <v>657</v>
      </c>
      <c r="J5" s="331" t="s">
        <v>656</v>
      </c>
      <c r="K5" s="329" t="s">
        <v>655</v>
      </c>
      <c r="L5" s="329" t="s">
        <v>654</v>
      </c>
      <c r="M5" s="332" t="s">
        <v>669</v>
      </c>
      <c r="N5" s="537"/>
      <c r="O5" s="528"/>
    </row>
    <row r="6" spans="1:20" ht="85.5" customHeight="1" x14ac:dyDescent="0.25">
      <c r="A6" s="321" t="s">
        <v>677</v>
      </c>
      <c r="B6" s="322">
        <v>2192569.2000000002</v>
      </c>
      <c r="C6" s="322">
        <v>2171421.3000000003</v>
      </c>
      <c r="D6" s="322">
        <v>126712.59999999999</v>
      </c>
      <c r="E6" s="322">
        <v>39909.599999999999</v>
      </c>
      <c r="F6" s="322">
        <v>769437.6</v>
      </c>
      <c r="G6" s="322">
        <v>6707.7999999999993</v>
      </c>
      <c r="H6" s="322">
        <v>113803.2</v>
      </c>
      <c r="I6" s="322">
        <v>60625.9</v>
      </c>
      <c r="J6" s="322">
        <v>1117196.7000000002</v>
      </c>
      <c r="K6" s="322">
        <v>24069.9</v>
      </c>
      <c r="L6" s="322">
        <v>841656.2</v>
      </c>
      <c r="M6" s="322">
        <v>1982922.8</v>
      </c>
      <c r="N6" s="322">
        <v>1411832.7000000002</v>
      </c>
      <c r="O6" s="323">
        <v>1389710.9</v>
      </c>
      <c r="P6" s="324"/>
    </row>
    <row r="7" spans="1:20" ht="85.5" customHeight="1" x14ac:dyDescent="0.25">
      <c r="A7" s="321" t="s">
        <v>678</v>
      </c>
      <c r="B7" s="322">
        <v>203087.7</v>
      </c>
      <c r="C7" s="322">
        <v>291895.09999999998</v>
      </c>
      <c r="D7" s="322">
        <v>25896.899999999998</v>
      </c>
      <c r="E7" s="322">
        <v>19262.599999999999</v>
      </c>
      <c r="F7" s="322">
        <v>3225.8</v>
      </c>
      <c r="G7" s="322">
        <v>14748.5</v>
      </c>
      <c r="H7" s="322">
        <v>4769.3999999999996</v>
      </c>
      <c r="I7" s="322">
        <v>165794.90000000002</v>
      </c>
      <c r="J7" s="322">
        <v>233698.09999999998</v>
      </c>
      <c r="K7" s="322">
        <v>714</v>
      </c>
      <c r="L7" s="322">
        <v>25401.800000000003</v>
      </c>
      <c r="M7" s="322">
        <v>259813.9</v>
      </c>
      <c r="N7" s="322">
        <v>273342.30000000005</v>
      </c>
      <c r="O7" s="323">
        <v>203804.4</v>
      </c>
      <c r="P7" s="324"/>
    </row>
    <row r="8" spans="1:20" ht="85.5" customHeight="1" x14ac:dyDescent="0.25">
      <c r="A8" s="321" t="s">
        <v>676</v>
      </c>
      <c r="B8" s="322">
        <v>670657.39999999991</v>
      </c>
      <c r="C8" s="322">
        <v>865437.89999999991</v>
      </c>
      <c r="D8" s="322">
        <v>259853.90000000002</v>
      </c>
      <c r="E8" s="322">
        <v>68607.799999999988</v>
      </c>
      <c r="F8" s="322">
        <v>1539.1999999999998</v>
      </c>
      <c r="G8" s="322">
        <v>432644.6</v>
      </c>
      <c r="H8" s="322">
        <v>8487.0999999999985</v>
      </c>
      <c r="I8" s="322">
        <v>62566.2</v>
      </c>
      <c r="J8" s="322">
        <v>833698.8</v>
      </c>
      <c r="K8" s="322">
        <v>500</v>
      </c>
      <c r="L8" s="322">
        <v>2043.4</v>
      </c>
      <c r="M8" s="322">
        <v>836242.2</v>
      </c>
      <c r="N8" s="322">
        <v>694040.8</v>
      </c>
      <c r="O8" s="323">
        <v>546935.19999999995</v>
      </c>
      <c r="P8" s="324"/>
    </row>
    <row r="9" spans="1:20" ht="85.5" customHeight="1" thickBot="1" x14ac:dyDescent="0.3">
      <c r="A9" s="325" t="s">
        <v>679</v>
      </c>
      <c r="B9" s="326">
        <f>SUM(B6:B8)</f>
        <v>3066314.3000000003</v>
      </c>
      <c r="C9" s="326">
        <f t="shared" ref="C9:G9" si="0">SUM(C6:C8)</f>
        <v>3328754.3000000003</v>
      </c>
      <c r="D9" s="326">
        <f t="shared" si="0"/>
        <v>412463.4</v>
      </c>
      <c r="E9" s="326">
        <f t="shared" si="0"/>
        <v>127779.99999999999</v>
      </c>
      <c r="F9" s="326">
        <f t="shared" si="0"/>
        <v>774202.6</v>
      </c>
      <c r="G9" s="326">
        <f t="shared" si="0"/>
        <v>454100.89999999997</v>
      </c>
      <c r="H9" s="326">
        <f>SUM(H6:H8)</f>
        <v>127059.69999999998</v>
      </c>
      <c r="I9" s="326">
        <f t="shared" ref="I9:J9" si="1">SUM(I6:I8)</f>
        <v>288987</v>
      </c>
      <c r="J9" s="326">
        <f t="shared" si="1"/>
        <v>2184593.6000000006</v>
      </c>
      <c r="K9" s="326">
        <f>SUM(K6:K8)</f>
        <v>25283.9</v>
      </c>
      <c r="L9" s="326">
        <f t="shared" ref="L9:M9" si="2">SUM(L6:L8)</f>
        <v>869101.4</v>
      </c>
      <c r="M9" s="326">
        <f t="shared" si="2"/>
        <v>3078978.9000000004</v>
      </c>
      <c r="N9" s="326">
        <f>SUM(N6:N8)</f>
        <v>2379215.8000000003</v>
      </c>
      <c r="O9" s="327">
        <f t="shared" ref="O9" si="3">SUM(O6:O8)</f>
        <v>2140450.5</v>
      </c>
      <c r="P9" s="324"/>
    </row>
    <row r="10" spans="1:20" ht="15.6" thickTop="1" x14ac:dyDescent="0.25"/>
  </sheetData>
  <mergeCells count="7">
    <mergeCell ref="O4:O5"/>
    <mergeCell ref="A1:M1"/>
    <mergeCell ref="A2:M2"/>
    <mergeCell ref="A3:L3"/>
    <mergeCell ref="A4:A5"/>
    <mergeCell ref="B4:M4"/>
    <mergeCell ref="N4:N5"/>
  </mergeCells>
  <printOptions horizontalCentered="1"/>
  <pageMargins left="0" right="0" top="0" bottom="0" header="0" footer="0"/>
  <pageSetup paperSize="9" scale="62" fitToWidth="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11</vt:i4>
      </vt:variant>
    </vt:vector>
  </HeadingPairs>
  <TitlesOfParts>
    <vt:vector size="17" baseType="lpstr">
      <vt:lpstr>الإجمالية</vt:lpstr>
      <vt:lpstr>اسباب الاعتماد الاضافي</vt:lpstr>
      <vt:lpstr>المصروفات اقتصادي</vt:lpstr>
      <vt:lpstr>الموارد اقتصادي</vt:lpstr>
      <vt:lpstr>التقسيم الاداري</vt:lpstr>
      <vt:lpstr>وظيفي 2023 ومقارن سنتين</vt:lpstr>
      <vt:lpstr>'اسباب الاعتماد الاضافي'!Print_Area</vt:lpstr>
      <vt:lpstr>الإجمالية!Print_Area</vt:lpstr>
      <vt:lpstr>'التقسيم الاداري'!Print_Area</vt:lpstr>
      <vt:lpstr>'المصروفات اقتصادي'!Print_Area</vt:lpstr>
      <vt:lpstr>'الموارد اقتصادي'!Print_Area</vt:lpstr>
      <vt:lpstr>'وظيفي 2023 ومقارن سنتين'!Print_Area</vt:lpstr>
      <vt:lpstr>الإجمالية!Print_Titles</vt:lpstr>
      <vt:lpstr>'التقسيم الاداري'!Print_Titles</vt:lpstr>
      <vt:lpstr>'المصروفات اقتصادي'!Print_Titles</vt:lpstr>
      <vt:lpstr>'الموارد اقتصادي'!Print_Titles</vt:lpstr>
      <vt:lpstr>'وظيفي 2023 ومقارن سنتين'!Print_Titles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سيد محمد ابراهيم</dc:creator>
  <cp:lastModifiedBy>111</cp:lastModifiedBy>
  <cp:lastPrinted>2023-12-27T16:04:35Z</cp:lastPrinted>
  <dcterms:created xsi:type="dcterms:W3CDTF">2023-12-12T16:00:09Z</dcterms:created>
  <dcterms:modified xsi:type="dcterms:W3CDTF">2023-12-31T09:25:06Z</dcterms:modified>
</cp:coreProperties>
</file>