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FBFC9BE7-F27E-4267-80AA-BE703E14D136}" xr6:coauthVersionLast="47" xr6:coauthVersionMax="47" xr10:uidLastSave="{00000000-0000-0000-0000-000000000000}"/>
  <bookViews>
    <workbookView xWindow="-120" yWindow="-120" windowWidth="29040" windowHeight="15840" tabRatio="831" xr2:uid="{00000000-000D-0000-FFFF-FFFF00000000}"/>
  </bookViews>
  <sheets>
    <sheet name="91 days" sheetId="8" r:id="rId1"/>
    <sheet name="182 Days" sheetId="2" r:id="rId2"/>
    <sheet name="273 days " sheetId="7" r:id="rId3"/>
    <sheet name="364 Days" sheetId="4" r:id="rId4"/>
    <sheet name="T-Bonds" sheetId="10" r:id="rId5"/>
    <sheet name="Zero Coupon Bond" sheetId="12" r:id="rId6"/>
    <sheet name="FRN" sheetId="13" r:id="rId7"/>
  </sheets>
  <definedNames>
    <definedName name="_xlnm.Print_Area" localSheetId="1">'182 Days'!$B$1:$L$20</definedName>
    <definedName name="_xlnm.Print_Area" localSheetId="2">'273 days '!$A$1:$L$20</definedName>
    <definedName name="_xlnm.Print_Area" localSheetId="3">'364 Days'!$B$1:$L$22</definedName>
    <definedName name="_xlnm.Print_Area" localSheetId="0">'91 days'!$A$1:$I$59</definedName>
    <definedName name="_xlnm.Print_Area" localSheetId="4">'T-Bonds'!$A$1:$O$14</definedName>
    <definedName name="_xlnm.Print_Area" localSheetId="5">'Zero Coupon Bond'!$A$1:$N$13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12" l="1"/>
  <c r="A21" i="12"/>
  <c r="A20" i="12"/>
  <c r="A19" i="12"/>
  <c r="A66" i="4"/>
  <c r="A65" i="4"/>
  <c r="A64" i="4"/>
  <c r="A63" i="4"/>
  <c r="A55" i="2"/>
  <c r="A54" i="2"/>
  <c r="A53" i="2"/>
  <c r="A52" i="2"/>
  <c r="A58" i="4"/>
  <c r="A59" i="4"/>
  <c r="A60" i="4"/>
  <c r="A61" i="4"/>
  <c r="A62" i="4"/>
  <c r="A57" i="4"/>
  <c r="A46" i="4" l="1"/>
  <c r="A47" i="4"/>
  <c r="A48" i="4"/>
  <c r="A49" i="4"/>
  <c r="A50" i="4"/>
  <c r="A51" i="4"/>
  <c r="A52" i="4"/>
  <c r="A53" i="4"/>
  <c r="A54" i="4"/>
  <c r="A55" i="4"/>
  <c r="A56" i="4"/>
  <c r="A45" i="4"/>
  <c r="A46" i="7"/>
  <c r="A44" i="7"/>
  <c r="A45" i="7"/>
  <c r="A42" i="7"/>
  <c r="A43" i="7"/>
  <c r="A40" i="7"/>
  <c r="A41" i="7"/>
  <c r="A39" i="7"/>
  <c r="A38" i="4"/>
  <c r="A37" i="4"/>
  <c r="A36" i="4"/>
  <c r="A35" i="4"/>
  <c r="A34" i="4"/>
  <c r="L16" i="7" l="1"/>
  <c r="L15" i="7"/>
  <c r="L14" i="7"/>
  <c r="L12" i="7"/>
</calcChain>
</file>

<file path=xl/sharedStrings.xml><?xml version="1.0" encoding="utf-8"?>
<sst xmlns="http://schemas.openxmlformats.org/spreadsheetml/2006/main" count="165" uniqueCount="33">
  <si>
    <t>Coupon %</t>
  </si>
  <si>
    <t>Euro Denominated one year T-Bills</t>
  </si>
  <si>
    <t>Issue
 Date</t>
  </si>
  <si>
    <t>Settlement 
Date</t>
  </si>
  <si>
    <t>Maturity 
Date</t>
  </si>
  <si>
    <t>Required 
Amounts</t>
  </si>
  <si>
    <t>Submitted 
Amounts</t>
  </si>
  <si>
    <t xml:space="preserve">Bid-to-Cover 
Ratio </t>
  </si>
  <si>
    <t>Highest
Offered Rate %</t>
  </si>
  <si>
    <t>Lowest 
Offered Rate %</t>
  </si>
  <si>
    <t>Accepted 
Amounts</t>
  </si>
  <si>
    <t>W. A. 
Accepted IR %</t>
  </si>
  <si>
    <t>Highest 
Accepted IR %</t>
  </si>
  <si>
    <t>Lowest 
Accepted IR %</t>
  </si>
  <si>
    <t>Auction 
Date</t>
  </si>
  <si>
    <t>Issue 
Date</t>
  </si>
  <si>
    <t>Reopening 
Date</t>
  </si>
  <si>
    <t>Maturity
 Date</t>
  </si>
  <si>
    <t>Tenor 
(Years)</t>
  </si>
  <si>
    <t>Highest 
Offered Rate %</t>
  </si>
  <si>
    <t>Accepted
Amounts</t>
  </si>
  <si>
    <t>Tenor 
(Days)</t>
  </si>
  <si>
    <t>Coupon</t>
  </si>
  <si>
    <t>Three Month Auctions Results (2023-2024)</t>
  </si>
  <si>
    <t>Six Month Auctions Results (2023-2024)</t>
  </si>
  <si>
    <t>Nine Month Auctions Results (2023-2024)</t>
  </si>
  <si>
    <t>One Year Auctions Results (2023-2024)</t>
  </si>
  <si>
    <t>T-Bonds Auctions Results Breakdown 2023-2024</t>
  </si>
  <si>
    <t>Zero Coupon Bonds Auctions Results Breakdown 2023-2024</t>
  </si>
  <si>
    <t>Floating Rate Note Auctions Results Breakdown 2023-2024</t>
  </si>
  <si>
    <t>Cancelled</t>
  </si>
  <si>
    <t>US Dollar Denominated one year T-Bills</t>
  </si>
  <si>
    <t>Canceled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</si>
</sst>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[$-409]d\-mmm\-yy;@"/>
    <numFmt numFmtId="167" formatCode="0.000"/>
    <numFmt numFmtId="168" formatCode="#,##0.000"/>
    <numFmt numFmtId="169" formatCode="_-* #,##0.00_-;_-* #,##0.00\-;_-* &quot;-&quot;??_-;_-@_-"/>
  </numFmts>
  <fonts count="1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3" tint="-0.249977111117893"/>
      <name val="Calibri"/>
      <family val="2"/>
    </font>
    <font>
      <b/>
      <sz val="20"/>
      <color theme="3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  <font>
      <sz val="14"/>
      <color theme="1"/>
      <name val="Calibri"/>
      <scheme val="minor"/>
    </font>
    <font>
      <sz val="14"/>
      <name val="Calibri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0" fontId="10" fillId="0" borderId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/>
    <xf numFmtId="0" fontId="12" fillId="0" borderId="0">
      <alignment vertical="top"/>
    </xf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>
      <alignment vertical="top"/>
    </xf>
  </cellStyleXfs>
  <cellXfs count="107">
    <xf numFmtId="0" fontId="0" fillId="0" borderId="0" xfId="0"/>
    <xf numFmtId="3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167" fontId="1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66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6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/>
    </xf>
    <xf numFmtId="166" fontId="1" fillId="4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2" fontId="5" fillId="0" borderId="0" xfId="0" applyNumberFormat="1" applyFont="1" applyFill="1" applyAlignment="1">
      <alignment horizontal="center" vertical="center"/>
    </xf>
    <xf numFmtId="167" fontId="5" fillId="0" borderId="0" xfId="0" applyNumberFormat="1" applyFont="1" applyFill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>
      <alignment horizontal="center" vertical="center"/>
    </xf>
    <xf numFmtId="167" fontId="5" fillId="0" borderId="2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6" fontId="1" fillId="4" borderId="5" xfId="0" applyNumberFormat="1" applyFont="1" applyFill="1" applyBorder="1" applyAlignment="1">
      <alignment horizontal="center" vertical="center"/>
    </xf>
    <xf numFmtId="166" fontId="5" fillId="2" borderId="4" xfId="0" applyNumberFormat="1" applyFont="1" applyFill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166" fontId="5" fillId="0" borderId="0" xfId="0" applyNumberFormat="1" applyFont="1" applyFill="1" applyAlignment="1">
      <alignment horizontal="center"/>
    </xf>
    <xf numFmtId="168" fontId="5" fillId="0" borderId="0" xfId="0" applyNumberFormat="1" applyFont="1" applyFill="1" applyAlignment="1">
      <alignment horizontal="center" vertical="center"/>
    </xf>
    <xf numFmtId="166" fontId="5" fillId="4" borderId="4" xfId="0" applyNumberFormat="1" applyFont="1" applyFill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166" fontId="5" fillId="6" borderId="4" xfId="0" applyNumberFormat="1" applyFont="1" applyFill="1" applyBorder="1" applyAlignment="1">
      <alignment horizontal="center"/>
    </xf>
    <xf numFmtId="166" fontId="1" fillId="7" borderId="5" xfId="0" applyNumberFormat="1" applyFont="1" applyFill="1" applyBorder="1" applyAlignment="1">
      <alignment horizontal="center" vertical="center"/>
    </xf>
    <xf numFmtId="166" fontId="1" fillId="8" borderId="5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5" fillId="0" borderId="0" xfId="0" applyFont="1"/>
    <xf numFmtId="166" fontId="1" fillId="5" borderId="5" xfId="0" applyNumberFormat="1" applyFont="1" applyFill="1" applyBorder="1" applyAlignment="1">
      <alignment horizontal="center" vertical="center"/>
    </xf>
    <xf numFmtId="166" fontId="1" fillId="5" borderId="0" xfId="0" applyNumberFormat="1" applyFont="1" applyFill="1" applyAlignment="1">
      <alignment horizontal="center" vertical="center"/>
    </xf>
    <xf numFmtId="0" fontId="3" fillId="0" borderId="0" xfId="0" applyFont="1" applyFill="1" applyAlignment="1"/>
    <xf numFmtId="3" fontId="8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167" fontId="15" fillId="0" borderId="0" xfId="0" applyNumberFormat="1" applyFont="1" applyAlignment="1">
      <alignment horizontal="center" vertical="center"/>
    </xf>
    <xf numFmtId="166" fontId="15" fillId="0" borderId="0" xfId="0" applyNumberFormat="1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2" fontId="15" fillId="0" borderId="0" xfId="0" applyNumberFormat="1" applyFont="1" applyBorder="1" applyAlignment="1">
      <alignment horizontal="center" vertical="center"/>
    </xf>
    <xf numFmtId="167" fontId="15" fillId="0" borderId="0" xfId="0" applyNumberFormat="1" applyFont="1" applyBorder="1" applyAlignment="1">
      <alignment horizontal="center" vertical="center"/>
    </xf>
    <xf numFmtId="166" fontId="16" fillId="0" borderId="0" xfId="0" applyNumberFormat="1" applyFont="1" applyFill="1" applyAlignment="1">
      <alignment horizontal="center"/>
    </xf>
    <xf numFmtId="3" fontId="16" fillId="0" borderId="0" xfId="0" applyNumberFormat="1" applyFont="1" applyFill="1" applyAlignment="1">
      <alignment horizontal="center" vertical="center"/>
    </xf>
    <xf numFmtId="2" fontId="16" fillId="0" borderId="0" xfId="0" applyNumberFormat="1" applyFont="1" applyFill="1" applyAlignment="1">
      <alignment horizontal="center" vertical="center"/>
    </xf>
    <xf numFmtId="167" fontId="16" fillId="0" borderId="0" xfId="0" applyNumberFormat="1" applyFont="1" applyFill="1" applyAlignment="1">
      <alignment horizontal="center" vertical="center"/>
    </xf>
    <xf numFmtId="167" fontId="16" fillId="0" borderId="1" xfId="0" applyNumberFormat="1" applyFont="1" applyFill="1" applyBorder="1" applyAlignment="1">
      <alignment horizontal="center" vertical="center"/>
    </xf>
    <xf numFmtId="166" fontId="16" fillId="0" borderId="0" xfId="0" applyNumberFormat="1" applyFont="1" applyFill="1" applyBorder="1" applyAlignment="1">
      <alignment horizontal="center"/>
    </xf>
    <xf numFmtId="3" fontId="16" fillId="0" borderId="0" xfId="0" applyNumberFormat="1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/>
    </xf>
    <xf numFmtId="167" fontId="16" fillId="0" borderId="0" xfId="0" applyNumberFormat="1" applyFont="1" applyFill="1" applyBorder="1" applyAlignment="1">
      <alignment horizontal="center" vertical="center"/>
    </xf>
    <xf numFmtId="167" fontId="16" fillId="0" borderId="2" xfId="0" applyNumberFormat="1" applyFont="1" applyFill="1" applyBorder="1" applyAlignment="1">
      <alignment horizontal="center" vertical="center"/>
    </xf>
    <xf numFmtId="3" fontId="15" fillId="0" borderId="0" xfId="0" applyNumberFormat="1" applyFont="1" applyFill="1" applyAlignment="1">
      <alignment horizontal="center" vertical="center"/>
    </xf>
    <xf numFmtId="2" fontId="15" fillId="0" borderId="0" xfId="0" applyNumberFormat="1" applyFont="1" applyFill="1" applyAlignment="1">
      <alignment horizontal="center" vertical="center"/>
    </xf>
    <xf numFmtId="167" fontId="15" fillId="0" borderId="0" xfId="0" applyNumberFormat="1" applyFont="1" applyFill="1" applyAlignment="1">
      <alignment horizontal="center" vertical="center"/>
    </xf>
    <xf numFmtId="166" fontId="15" fillId="0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166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8" fontId="5" fillId="0" borderId="0" xfId="0" applyNumberFormat="1" applyFont="1"/>
    <xf numFmtId="0" fontId="15" fillId="0" borderId="0" xfId="0" applyFont="1"/>
    <xf numFmtId="168" fontId="15" fillId="0" borderId="0" xfId="0" applyNumberFormat="1" applyFont="1" applyAlignment="1">
      <alignment horizontal="center" vertical="center"/>
    </xf>
    <xf numFmtId="168" fontId="15" fillId="0" borderId="0" xfId="0" applyNumberFormat="1" applyFont="1"/>
    <xf numFmtId="3" fontId="8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/>
    </xf>
    <xf numFmtId="168" fontId="1" fillId="0" borderId="0" xfId="0" applyNumberFormat="1" applyFont="1" applyAlignment="1">
      <alignment horizontal="center" vertical="center"/>
    </xf>
    <xf numFmtId="168" fontId="1" fillId="0" borderId="0" xfId="0" applyNumberFormat="1" applyFont="1"/>
    <xf numFmtId="168" fontId="15" fillId="0" borderId="0" xfId="0" applyNumberFormat="1" applyFont="1" applyFill="1" applyAlignment="1">
      <alignment horizontal="center"/>
    </xf>
    <xf numFmtId="167" fontId="15" fillId="0" borderId="0" xfId="0" applyNumberFormat="1" applyFont="1" applyFill="1" applyAlignment="1">
      <alignment horizontal="center"/>
    </xf>
    <xf numFmtId="166" fontId="1" fillId="9" borderId="5" xfId="0" applyNumberFormat="1" applyFont="1" applyFill="1" applyBorder="1" applyAlignment="1">
      <alignment horizontal="center" vertical="center"/>
    </xf>
    <xf numFmtId="166" fontId="1" fillId="10" borderId="5" xfId="0" applyNumberFormat="1" applyFont="1" applyFill="1" applyBorder="1" applyAlignment="1">
      <alignment horizontal="center" vertical="center"/>
    </xf>
    <xf numFmtId="168" fontId="5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 vertical="top"/>
    </xf>
    <xf numFmtId="168" fontId="1" fillId="0" borderId="0" xfId="0" applyNumberFormat="1" applyFont="1" applyAlignment="1">
      <alignment horizontal="center"/>
    </xf>
    <xf numFmtId="0" fontId="15" fillId="0" borderId="0" xfId="0" applyFont="1" applyFill="1" applyAlignment="1">
      <alignment horizontal="center"/>
    </xf>
    <xf numFmtId="166" fontId="15" fillId="9" borderId="0" xfId="0" applyNumberFormat="1" applyFont="1" applyFill="1" applyAlignment="1">
      <alignment horizontal="center"/>
    </xf>
    <xf numFmtId="166" fontId="15" fillId="10" borderId="0" xfId="0" applyNumberFormat="1" applyFont="1" applyFill="1" applyAlignment="1">
      <alignment horizontal="center"/>
    </xf>
    <xf numFmtId="166" fontId="17" fillId="0" borderId="0" xfId="0" applyNumberFormat="1" applyFont="1" applyFill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 vertical="top"/>
    </xf>
    <xf numFmtId="3" fontId="16" fillId="0" borderId="0" xfId="0" applyNumberFormat="1" applyFont="1" applyAlignment="1">
      <alignment horizontal="center" vertical="center"/>
    </xf>
    <xf numFmtId="168" fontId="1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4" fillId="9" borderId="0" xfId="0" applyFont="1" applyFill="1" applyAlignment="1">
      <alignment horizontal="left"/>
    </xf>
    <xf numFmtId="0" fontId="18" fillId="10" borderId="0" xfId="0" applyFont="1" applyFill="1" applyAlignment="1">
      <alignment horizontal="left"/>
    </xf>
  </cellXfs>
  <cellStyles count="11">
    <cellStyle name="Comma 2" xfId="3" xr:uid="{A9339C3E-3C3A-4593-97F2-689508E46908}"/>
    <cellStyle name="Comma 3" xfId="2" xr:uid="{289D5901-6DA4-4657-85A0-39FCB7EC556C}"/>
    <cellStyle name="Currency 2" xfId="4" xr:uid="{3EE234F2-4C69-4923-AD8E-58AA05BDCFB4}"/>
    <cellStyle name="Hyperlink 2" xfId="5" xr:uid="{1B048B7C-F73B-44CA-BCE7-C97EB55C7F02}"/>
    <cellStyle name="Normal" xfId="0" builtinId="0"/>
    <cellStyle name="Normal 2" xfId="6" xr:uid="{51AF8FFF-6FFD-4978-BB8C-63DC560979D4}"/>
    <cellStyle name="Normal 3" xfId="7" xr:uid="{B25F9A24-96B2-4D80-9D27-F77BC74555C6}"/>
    <cellStyle name="Normal 4" xfId="1" xr:uid="{B2330E3A-24EB-4539-9042-213824D11615}"/>
    <cellStyle name="Percent 2" xfId="9" xr:uid="{56F9CF39-D115-4005-B674-4ECFECD86E23}"/>
    <cellStyle name="Percent 3" xfId="10" xr:uid="{2B9482C9-9FF1-4FAD-B30F-7A1B967753B5}"/>
    <cellStyle name="Percent 4" xfId="8" xr:uid="{C0E280AE-86C8-4577-B462-A384E9800837}"/>
  </cellStyles>
  <dxfs count="97"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2" formatCode="0.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2" formatCode="0.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8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8" formatCode="#,##0.00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8" formatCode="#,##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144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2392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142875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048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133350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8953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</xdr:col>
      <xdr:colOff>0</xdr:colOff>
      <xdr:row>6</xdr:row>
      <xdr:rowOff>0</xdr:rowOff>
    </xdr:to>
    <xdr:pic>
      <xdr:nvPicPr>
        <xdr:cNvPr id="3" name="Picture 2" descr="final logo elmalya2005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1428750" cy="962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152400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62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152400</xdr:rowOff>
    </xdr:to>
    <xdr:pic>
      <xdr:nvPicPr>
        <xdr:cNvPr id="3" name="Picture 2" descr="final logo elmalya2005">
          <a:extLst>
            <a:ext uri="{FF2B5EF4-FFF2-40B4-BE49-F238E27FC236}">
              <a16:creationId xmlns:a16="http://schemas.microsoft.com/office/drawing/2014/main" id="{34608E68-2FCD-4704-AD07-01D56A60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47775" cy="9620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e1" displayName="Table1" ref="B7:I59" totalsRowShown="0" headerRowDxfId="96" dataDxfId="95">
  <tableColumns count="8">
    <tableColumn id="1" xr3:uid="{00000000-0010-0000-0000-000001000000}" name="Settlement _x000a_Date" dataDxfId="94"/>
    <tableColumn id="2" xr3:uid="{00000000-0010-0000-0000-000002000000}" name="Maturity _x000a_Date" dataDxfId="93"/>
    <tableColumn id="3" xr3:uid="{00000000-0010-0000-0000-000003000000}" name="Required _x000a_Amounts" dataDxfId="92"/>
    <tableColumn id="4" xr3:uid="{00000000-0010-0000-0000-000004000000}" name="Submitted _x000a_Amounts" dataDxfId="91"/>
    <tableColumn id="5" xr3:uid="{00000000-0010-0000-0000-000005000000}" name="Accepted _x000a_Amounts" dataDxfId="90"/>
    <tableColumn id="8" xr3:uid="{00000000-0010-0000-0000-000008000000}" name="W. A. _x000a_Accepted IR %" dataDxfId="89"/>
    <tableColumn id="9" xr3:uid="{00000000-0010-0000-0000-000009000000}" name="Highest _x000a_Accepted IR %" dataDxfId="88"/>
    <tableColumn id="10" xr3:uid="{00000000-0010-0000-0000-00000A000000}" name="Lowest _x000a_Accepted IR %" dataDxfId="8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L59" totalsRowShown="0" headerRowDxfId="86" dataDxfId="85">
  <tableColumns count="11">
    <tableColumn id="1" xr3:uid="{00000000-0010-0000-0100-000001000000}" name="Settlement _x000a_Date" dataDxfId="84"/>
    <tableColumn id="2" xr3:uid="{00000000-0010-0000-0100-000002000000}" name="Maturity _x000a_Date" dataDxfId="83"/>
    <tableColumn id="3" xr3:uid="{00000000-0010-0000-0100-000003000000}" name="Required _x000a_Amounts" dataDxfId="82"/>
    <tableColumn id="4" xr3:uid="{00000000-0010-0000-0100-000004000000}" name="Submitted _x000a_Amounts" dataDxfId="81"/>
    <tableColumn id="5" xr3:uid="{00000000-0010-0000-0100-000005000000}" name="Bid-to-Cover _x000a_Ratio " dataDxfId="80"/>
    <tableColumn id="6" xr3:uid="{00000000-0010-0000-0100-000006000000}" name="Highest_x000a_Offered Rate %" dataDxfId="79"/>
    <tableColumn id="7" xr3:uid="{00000000-0010-0000-0100-000007000000}" name="Lowest _x000a_Offered Rate %" dataDxfId="78"/>
    <tableColumn id="8" xr3:uid="{00000000-0010-0000-0100-000008000000}" name="Accepted _x000a_Amounts" dataDxfId="77"/>
    <tableColumn id="9" xr3:uid="{00000000-0010-0000-0100-000009000000}" name="W. A. _x000a_Accepted IR %" dataDxfId="76"/>
    <tableColumn id="10" xr3:uid="{00000000-0010-0000-0100-00000A000000}" name="Highest _x000a_Accepted IR %" dataDxfId="75"/>
    <tableColumn id="11" xr3:uid="{00000000-0010-0000-0100-00000B000000}" name="Lowest _x000a_Accepted IR %" dataDxfId="7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38" displayName="Table38" ref="A7:L59" totalsRowShown="0" headerRowDxfId="73" dataDxfId="72">
  <tableColumns count="12">
    <tableColumn id="23" xr3:uid="{00000000-0010-0000-0200-000017000000}" name="Issue_x000a_ Date" dataDxfId="71">
      <calculatedColumnFormula>Table38[[#This Row],[Settlement 
Date]]-2</calculatedColumnFormula>
    </tableColumn>
    <tableColumn id="1" xr3:uid="{00000000-0010-0000-0200-000001000000}" name="Settlement _x000a_Date" dataDxfId="70"/>
    <tableColumn id="2" xr3:uid="{00000000-0010-0000-0200-000002000000}" name="Maturity _x000a_Date" dataDxfId="69"/>
    <tableColumn id="3" xr3:uid="{00000000-0010-0000-0200-000003000000}" name="Required _x000a_Amounts" dataDxfId="68"/>
    <tableColumn id="4" xr3:uid="{00000000-0010-0000-0200-000004000000}" name="Submitted _x000a_Amounts" dataDxfId="67"/>
    <tableColumn id="5" xr3:uid="{00000000-0010-0000-0200-000005000000}" name="Bid-to-Cover _x000a_Ratio " dataDxfId="66"/>
    <tableColumn id="6" xr3:uid="{00000000-0010-0000-0200-000006000000}" name="Highest_x000a_Offered Rate %" dataDxfId="65"/>
    <tableColumn id="7" xr3:uid="{00000000-0010-0000-0200-000007000000}" name="Lowest _x000a_Offered Rate %" dataDxfId="64"/>
    <tableColumn id="8" xr3:uid="{00000000-0010-0000-0200-000008000000}" name="Accepted _x000a_Amounts" dataDxfId="63"/>
    <tableColumn id="9" xr3:uid="{00000000-0010-0000-0200-000009000000}" name="W. A. _x000a_Accepted IR %" dataDxfId="62"/>
    <tableColumn id="10" xr3:uid="{00000000-0010-0000-0200-00000A000000}" name="Highest _x000a_Accepted IR %" dataDxfId="61"/>
    <tableColumn id="11" xr3:uid="{00000000-0010-0000-0200-00000B000000}" name="Lowest _x000a_Accepted IR %" dataDxfId="6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7:L71" totalsRowShown="0" headerRowDxfId="59" dataDxfId="58">
  <tableColumns count="11">
    <tableColumn id="1" xr3:uid="{00000000-0010-0000-0300-000001000000}" name="Settlement _x000a_Date" dataDxfId="57"/>
    <tableColumn id="2" xr3:uid="{00000000-0010-0000-0300-000002000000}" name="Maturity _x000a_Date" dataDxfId="56"/>
    <tableColumn id="3" xr3:uid="{00000000-0010-0000-0300-000003000000}" name="Required _x000a_Amounts" dataDxfId="55"/>
    <tableColumn id="4" xr3:uid="{00000000-0010-0000-0300-000004000000}" name="Submitted _x000a_Amounts" dataDxfId="54"/>
    <tableColumn id="5" xr3:uid="{00000000-0010-0000-0300-000005000000}" name="Bid-to-Cover _x000a_Ratio " dataDxfId="53"/>
    <tableColumn id="6" xr3:uid="{00000000-0010-0000-0300-000006000000}" name="Highest_x000a_Offered Rate %" dataDxfId="52"/>
    <tableColumn id="7" xr3:uid="{00000000-0010-0000-0300-000007000000}" name="Lowest _x000a_Offered Rate %" dataDxfId="51"/>
    <tableColumn id="8" xr3:uid="{00000000-0010-0000-0300-000008000000}" name="Accepted _x000a_Amounts" dataDxfId="50"/>
    <tableColumn id="9" xr3:uid="{00000000-0010-0000-0300-000009000000}" name="W. A. _x000a_Accepted IR %" dataDxfId="49"/>
    <tableColumn id="10" xr3:uid="{00000000-0010-0000-0300-00000A000000}" name="Highest _x000a_Accepted IR %" dataDxfId="48"/>
    <tableColumn id="11" xr3:uid="{00000000-0010-0000-0300-00000B000000}" name="Lowest _x000a_Accepted IR %" dataDxfId="4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le54" displayName="Table54" ref="B7:O73" totalsRowShown="0" headerRowDxfId="46" dataDxfId="45">
  <tableColumns count="14">
    <tableColumn id="1" xr3:uid="{00000000-0010-0000-0400-000001000000}" name="Issue _x000a_Date" dataDxfId="44"/>
    <tableColumn id="2" xr3:uid="{00000000-0010-0000-0400-000002000000}" name="Reopening _x000a_Date" dataDxfId="43"/>
    <tableColumn id="3" xr3:uid="{00000000-0010-0000-0400-000003000000}" name="Maturity_x000a_ Date" dataDxfId="42"/>
    <tableColumn id="13" xr3:uid="{00000000-0010-0000-0400-00000D000000}" name="Tenor _x000a_(Years)" dataDxfId="41"/>
    <tableColumn id="4" xr3:uid="{00000000-0010-0000-0400-000004000000}" name="Required _x000a_Amounts" dataDxfId="40"/>
    <tableColumn id="5" xr3:uid="{00000000-0010-0000-0400-000005000000}" name="Submitted _x000a_Amounts" dataDxfId="39"/>
    <tableColumn id="6" xr3:uid="{00000000-0010-0000-0400-000006000000}" name="Bid-to-Cover _x000a_Ratio " dataDxfId="38"/>
    <tableColumn id="7" xr3:uid="{00000000-0010-0000-0400-000007000000}" name="Highest _x000a_Offered Rate %" dataDxfId="37"/>
    <tableColumn id="8" xr3:uid="{00000000-0010-0000-0400-000008000000}" name="Lowest _x000a_Offered Rate %" dataDxfId="36"/>
    <tableColumn id="9" xr3:uid="{00000000-0010-0000-0400-000009000000}" name="Accepted _x000a_Amounts" dataDxfId="35"/>
    <tableColumn id="14" xr3:uid="{00000000-0010-0000-0400-00000E000000}" name="Coupon %" dataDxfId="34"/>
    <tableColumn id="10" xr3:uid="{00000000-0010-0000-0400-00000A000000}" name="W. A. _x000a_Accepted IR %" dataDxfId="33"/>
    <tableColumn id="11" xr3:uid="{00000000-0010-0000-0400-00000B000000}" name="Highest _x000a_Accepted IR %" dataDxfId="32"/>
    <tableColumn id="12" xr3:uid="{00000000-0010-0000-0400-00000C000000}" name="Lowest _x000a_Accepted IR %" dataDxfId="31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542" displayName="Table542" ref="B7:N26" totalsRowShown="0" headerRowDxfId="30" dataDxfId="29">
  <tableColumns count="13">
    <tableColumn id="1" xr3:uid="{00000000-0010-0000-0500-000001000000}" name="Issue _x000a_Date" dataDxfId="28"/>
    <tableColumn id="2" xr3:uid="{00000000-0010-0000-0500-000002000000}" name="Reopening _x000a_Date" dataDxfId="27"/>
    <tableColumn id="3" xr3:uid="{00000000-0010-0000-0500-000003000000}" name="Maturity _x000a_Date" dataDxfId="26"/>
    <tableColumn id="13" xr3:uid="{00000000-0010-0000-0500-00000D000000}" name="Tenor _x000a_(Days)" dataDxfId="25"/>
    <tableColumn id="4" xr3:uid="{00000000-0010-0000-0500-000004000000}" name="Required _x000a_Amounts" dataDxfId="24"/>
    <tableColumn id="5" xr3:uid="{00000000-0010-0000-0500-000005000000}" name="Submitted _x000a_Amounts" dataDxfId="23"/>
    <tableColumn id="6" xr3:uid="{00000000-0010-0000-0500-000006000000}" name="Bid-to-Cover _x000a_Ratio " dataDxfId="22"/>
    <tableColumn id="7" xr3:uid="{00000000-0010-0000-0500-000007000000}" name="Highest _x000a_Offered Rate %" dataDxfId="21"/>
    <tableColumn id="8" xr3:uid="{00000000-0010-0000-0500-000008000000}" name="Lowest _x000a_Offered Rate %" dataDxfId="20"/>
    <tableColumn id="9" xr3:uid="{00000000-0010-0000-0500-000009000000}" name="Accepted_x000a_Amounts" dataDxfId="19"/>
    <tableColumn id="10" xr3:uid="{00000000-0010-0000-0500-00000A000000}" name="W. A. _x000a_Accepted IR %" dataDxfId="18"/>
    <tableColumn id="11" xr3:uid="{00000000-0010-0000-0500-00000B000000}" name="Highest _x000a_Accepted IR %" dataDxfId="17"/>
    <tableColumn id="12" xr3:uid="{00000000-0010-0000-0500-00000C000000}" name="Lowest _x000a_Accepted IR %" dataDxfId="16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A4785CF-1999-4B73-B8C1-C53B7E243441}" name="Table5427" displayName="Table5427" ref="B7:O26" totalsRowShown="0" headerRowDxfId="15" dataDxfId="14">
  <tableColumns count="14">
    <tableColumn id="1" xr3:uid="{01DFB181-9C9D-4ADD-9C7B-D542EE643A5E}" name="Issue _x000a_Date" dataDxfId="13"/>
    <tableColumn id="2" xr3:uid="{A23EABD5-A5FE-44C8-AF20-8CC581352C12}" name="Reopening _x000a_Date" dataDxfId="12"/>
    <tableColumn id="3" xr3:uid="{D47E2CA4-9BC1-40E5-8ABD-F5217E888AC4}" name="Maturity _x000a_Date" dataDxfId="11"/>
    <tableColumn id="13" xr3:uid="{A2CDF82C-49AE-4ABE-A558-F9098AC8FDC4}" name="Tenor _x000a_(Days)" dataDxfId="10"/>
    <tableColumn id="4" xr3:uid="{D926FA45-F221-453B-9FFD-2088C521C994}" name="Required _x000a_Amounts" dataDxfId="9"/>
    <tableColumn id="5" xr3:uid="{1625EF3B-D1BA-4D93-A6AF-1CA0608B93AE}" name="Submitted _x000a_Amounts" dataDxfId="8"/>
    <tableColumn id="6" xr3:uid="{B36AC37B-9313-4ABF-BB52-ACE79BF7B169}" name="Bid-to-Cover _x000a_Ratio " dataDxfId="7"/>
    <tableColumn id="7" xr3:uid="{9F6A3FB4-483E-463B-BE03-F7EBBD913FDA}" name="Highest _x000a_Offered Rate %" dataDxfId="6"/>
    <tableColumn id="8" xr3:uid="{4294E21C-680F-4640-916B-0F757840F692}" name="Lowest _x000a_Offered Rate %" dataDxfId="5"/>
    <tableColumn id="9" xr3:uid="{842536FA-7399-4357-BAFC-CFABF13F46F7}" name="Accepted_x000a_Amounts" dataDxfId="4"/>
    <tableColumn id="14" xr3:uid="{A5EB076E-1BDD-4577-953F-2FA45989E2E6}" name="Coupon" dataDxfId="3"/>
    <tableColumn id="10" xr3:uid="{953F04A7-D73D-4F43-8BFB-C5B182E651BE}" name="W. A. _x000a_Accepted IR %" dataDxfId="2"/>
    <tableColumn id="11" xr3:uid="{3F838937-3BBC-4135-A02D-80D7EDBD1F42}" name="Highest _x000a_Accepted IR %" dataDxfId="1"/>
    <tableColumn id="12" xr3:uid="{83AA43F6-58B4-449C-B89C-C8334E7042A0}" name="Lowest _x000a_Accepted IR %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abSelected="1" workbookViewId="0">
      <pane xSplit="2" ySplit="7" topLeftCell="C37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3" width="18.7109375" customWidth="1"/>
    <col min="4" max="4" width="19.42578125" bestFit="1" customWidth="1"/>
    <col min="5" max="6" width="20.8554687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103" t="s">
        <v>23</v>
      </c>
      <c r="C3" s="103"/>
      <c r="D3" s="103"/>
      <c r="E3" s="103"/>
      <c r="F3" s="103"/>
      <c r="G3" s="103"/>
      <c r="H3" s="103"/>
      <c r="I3" s="103"/>
    </row>
    <row r="4" spans="1:9" ht="12" customHeight="1" x14ac:dyDescent="0.25">
      <c r="B4" s="103"/>
      <c r="C4" s="103"/>
      <c r="D4" s="103"/>
      <c r="E4" s="103"/>
      <c r="F4" s="103"/>
      <c r="G4" s="103"/>
      <c r="H4" s="103"/>
      <c r="I4" s="103"/>
    </row>
    <row r="5" spans="1:9" ht="12" customHeight="1" x14ac:dyDescent="0.25"/>
    <row r="6" spans="1:9" ht="12" customHeight="1" x14ac:dyDescent="0.25"/>
    <row r="7" spans="1:9" s="19" customFormat="1" ht="39.950000000000003" customHeight="1" thickBot="1" x14ac:dyDescent="0.3">
      <c r="A7" s="21" t="s">
        <v>2</v>
      </c>
      <c r="B7" s="22" t="s">
        <v>3</v>
      </c>
      <c r="C7" s="22" t="s">
        <v>4</v>
      </c>
      <c r="D7" s="22" t="s">
        <v>5</v>
      </c>
      <c r="E7" s="22" t="s">
        <v>6</v>
      </c>
      <c r="F7" s="22" t="s">
        <v>10</v>
      </c>
      <c r="G7" s="22" t="s">
        <v>11</v>
      </c>
      <c r="H7" s="22" t="s">
        <v>12</v>
      </c>
      <c r="I7" s="22" t="s">
        <v>13</v>
      </c>
    </row>
    <row r="8" spans="1:9" s="20" customFormat="1" ht="19.5" thickTop="1" x14ac:dyDescent="0.3">
      <c r="A8" s="23">
        <v>45109</v>
      </c>
      <c r="B8" s="11">
        <v>45111</v>
      </c>
      <c r="C8" s="11">
        <v>45202</v>
      </c>
      <c r="D8" s="1">
        <v>22500000000</v>
      </c>
      <c r="E8" s="1">
        <v>42866725000</v>
      </c>
      <c r="F8" s="1">
        <v>21822225000</v>
      </c>
      <c r="G8" s="3">
        <v>23.343</v>
      </c>
      <c r="H8" s="3">
        <v>23.398</v>
      </c>
      <c r="I8" s="3">
        <v>22.001000000000001</v>
      </c>
    </row>
    <row r="9" spans="1:9" s="20" customFormat="1" ht="18.75" x14ac:dyDescent="0.3">
      <c r="A9" s="36">
        <v>45116</v>
      </c>
      <c r="B9" s="11">
        <v>45118</v>
      </c>
      <c r="C9" s="11">
        <v>45209</v>
      </c>
      <c r="D9" s="1">
        <v>23000000000</v>
      </c>
      <c r="E9" s="1">
        <v>59812950000</v>
      </c>
      <c r="F9" s="1">
        <v>41277350000</v>
      </c>
      <c r="G9" s="3">
        <v>23.405000000000001</v>
      </c>
      <c r="H9" s="3">
        <v>23.460999999999999</v>
      </c>
      <c r="I9" s="3">
        <v>20.998999999999999</v>
      </c>
    </row>
    <row r="10" spans="1:9" s="20" customFormat="1" ht="18.75" x14ac:dyDescent="0.3">
      <c r="A10" s="23">
        <v>45123</v>
      </c>
      <c r="B10" s="11">
        <v>45125</v>
      </c>
      <c r="C10" s="11">
        <v>45216</v>
      </c>
      <c r="D10" s="1">
        <v>22500000000</v>
      </c>
      <c r="E10" s="1">
        <v>63206350000</v>
      </c>
      <c r="F10" s="1">
        <v>38084125000</v>
      </c>
      <c r="G10" s="3">
        <v>23.460999999999999</v>
      </c>
      <c r="H10" s="3">
        <v>23.501999999999999</v>
      </c>
      <c r="I10" s="3">
        <v>20.998999999999999</v>
      </c>
    </row>
    <row r="11" spans="1:9" s="20" customFormat="1" ht="18.75" x14ac:dyDescent="0.3">
      <c r="A11" s="36">
        <v>45130</v>
      </c>
      <c r="B11" s="11">
        <v>45132</v>
      </c>
      <c r="C11" s="11">
        <v>45223</v>
      </c>
      <c r="D11" s="1">
        <v>23000000000</v>
      </c>
      <c r="E11" s="1">
        <v>46326550000</v>
      </c>
      <c r="F11" s="1">
        <v>35494550000</v>
      </c>
      <c r="G11" s="3">
        <v>23.510999999999999</v>
      </c>
      <c r="H11" s="3">
        <v>23.550999999999998</v>
      </c>
      <c r="I11" s="3">
        <v>22.748000000000001</v>
      </c>
    </row>
    <row r="12" spans="1:9" s="20" customFormat="1" ht="18.75" x14ac:dyDescent="0.3">
      <c r="A12" s="23">
        <v>45137</v>
      </c>
      <c r="B12" s="11">
        <v>45139</v>
      </c>
      <c r="C12" s="11">
        <v>45230</v>
      </c>
      <c r="D12" s="1">
        <v>22500000000</v>
      </c>
      <c r="E12" s="1">
        <v>68900725000</v>
      </c>
      <c r="F12" s="1">
        <v>63797950000</v>
      </c>
      <c r="G12" s="3">
        <v>23.553000000000001</v>
      </c>
      <c r="H12" s="3">
        <v>23.600999999999999</v>
      </c>
      <c r="I12" s="3">
        <v>22.748000000000001</v>
      </c>
    </row>
    <row r="13" spans="1:9" s="20" customFormat="1" ht="18.75" x14ac:dyDescent="0.3">
      <c r="A13" s="36">
        <v>45144</v>
      </c>
      <c r="B13" s="11">
        <v>45146</v>
      </c>
      <c r="C13" s="11">
        <v>45237</v>
      </c>
      <c r="D13" s="1">
        <v>23000000000</v>
      </c>
      <c r="E13" s="1">
        <v>43761725000</v>
      </c>
      <c r="F13" s="1">
        <v>38246925000</v>
      </c>
      <c r="G13" s="3">
        <v>24.19</v>
      </c>
      <c r="H13" s="3">
        <v>24.501999999999999</v>
      </c>
      <c r="I13" s="3">
        <v>22.998999999999999</v>
      </c>
    </row>
    <row r="14" spans="1:9" s="20" customFormat="1" ht="18.75" x14ac:dyDescent="0.3">
      <c r="A14" s="23">
        <v>45151</v>
      </c>
      <c r="B14" s="11">
        <v>45153</v>
      </c>
      <c r="C14" s="11">
        <v>45244</v>
      </c>
      <c r="D14" s="1">
        <v>46894025000</v>
      </c>
      <c r="E14" s="1">
        <v>81127875000</v>
      </c>
      <c r="F14" s="1">
        <v>46894025000</v>
      </c>
      <c r="G14" s="3">
        <v>24.521999999999998</v>
      </c>
      <c r="H14" s="3">
        <v>24.600999999999999</v>
      </c>
      <c r="I14" s="3">
        <v>22.998999999999999</v>
      </c>
    </row>
    <row r="15" spans="1:9" s="20" customFormat="1" ht="18.75" x14ac:dyDescent="0.3">
      <c r="A15" s="36">
        <v>45158</v>
      </c>
      <c r="B15" s="11">
        <v>45160</v>
      </c>
      <c r="C15" s="11">
        <v>45251</v>
      </c>
      <c r="D15" s="1">
        <v>23000000000</v>
      </c>
      <c r="E15" s="1">
        <v>72209175000</v>
      </c>
      <c r="F15" s="1">
        <v>58286925000</v>
      </c>
      <c r="G15" s="3">
        <v>24.658000000000001</v>
      </c>
      <c r="H15" s="3">
        <v>24.701000000000001</v>
      </c>
      <c r="I15" s="3">
        <v>24.001000000000001</v>
      </c>
    </row>
    <row r="16" spans="1:9" s="20" customFormat="1" ht="18.75" x14ac:dyDescent="0.3">
      <c r="A16" s="23">
        <v>45165</v>
      </c>
      <c r="B16" s="11">
        <v>45167</v>
      </c>
      <c r="C16" s="11">
        <v>45258</v>
      </c>
      <c r="D16" s="1">
        <v>22500000000</v>
      </c>
      <c r="E16" s="1">
        <v>67239975000</v>
      </c>
      <c r="F16" s="1">
        <v>59904200000</v>
      </c>
      <c r="G16" s="3">
        <v>24.771000000000001</v>
      </c>
      <c r="H16" s="3">
        <v>24.8</v>
      </c>
      <c r="I16" s="3">
        <v>20.401</v>
      </c>
    </row>
    <row r="17" spans="1:9" s="20" customFormat="1" ht="18.75" x14ac:dyDescent="0.3">
      <c r="A17" s="36">
        <v>45172</v>
      </c>
      <c r="B17" s="11">
        <v>45174</v>
      </c>
      <c r="C17" s="11">
        <v>45265</v>
      </c>
      <c r="D17" s="1">
        <v>23000000000</v>
      </c>
      <c r="E17" s="1">
        <v>82578875000</v>
      </c>
      <c r="F17" s="1">
        <v>50469125000</v>
      </c>
      <c r="G17" s="3">
        <v>24.873000000000001</v>
      </c>
      <c r="H17" s="3">
        <v>24.9</v>
      </c>
      <c r="I17" s="3">
        <v>22.001000000000001</v>
      </c>
    </row>
    <row r="18" spans="1:9" s="20" customFormat="1" ht="18.75" x14ac:dyDescent="0.3">
      <c r="A18" s="23">
        <v>45179</v>
      </c>
      <c r="B18" s="11">
        <v>45181</v>
      </c>
      <c r="C18" s="11">
        <v>45272</v>
      </c>
      <c r="D18" s="1">
        <v>22500000000</v>
      </c>
      <c r="E18" s="1">
        <v>93067950000</v>
      </c>
      <c r="F18" s="1">
        <v>73077325000</v>
      </c>
      <c r="G18" s="3">
        <v>24.98</v>
      </c>
      <c r="H18" s="3">
        <v>24.998999999999999</v>
      </c>
      <c r="I18" s="3">
        <v>22.501999999999999</v>
      </c>
    </row>
    <row r="19" spans="1:9" s="20" customFormat="1" ht="18.75" x14ac:dyDescent="0.3">
      <c r="A19" s="36">
        <v>45186</v>
      </c>
      <c r="B19" s="11">
        <v>45188</v>
      </c>
      <c r="C19" s="11">
        <v>45279</v>
      </c>
      <c r="D19" s="1">
        <v>23000000000</v>
      </c>
      <c r="E19" s="1">
        <v>63965500000</v>
      </c>
      <c r="F19" s="1">
        <v>48342300000</v>
      </c>
      <c r="G19" s="3">
        <v>25.091999999999999</v>
      </c>
      <c r="H19" s="3">
        <v>25.149000000000001</v>
      </c>
      <c r="I19" s="3">
        <v>22.001000000000001</v>
      </c>
    </row>
    <row r="20" spans="1:9" s="20" customFormat="1" ht="18.75" x14ac:dyDescent="0.3">
      <c r="A20" s="23">
        <v>45193</v>
      </c>
      <c r="B20" s="11">
        <v>45195</v>
      </c>
      <c r="C20" s="11">
        <v>45286</v>
      </c>
      <c r="D20" s="1">
        <v>22500000000</v>
      </c>
      <c r="E20" s="1">
        <v>68599825000</v>
      </c>
      <c r="F20" s="1">
        <v>22112250000</v>
      </c>
      <c r="G20" s="3">
        <v>25.216999999999999</v>
      </c>
      <c r="H20" s="3">
        <v>25.248000000000001</v>
      </c>
      <c r="I20" s="3">
        <v>22.001000000000001</v>
      </c>
    </row>
    <row r="21" spans="1:9" ht="18.75" x14ac:dyDescent="0.25">
      <c r="A21" s="36">
        <v>45200</v>
      </c>
      <c r="B21" s="54">
        <v>45202</v>
      </c>
      <c r="C21" s="54">
        <v>45293</v>
      </c>
      <c r="D21" s="55">
        <v>22500000000</v>
      </c>
      <c r="E21" s="55">
        <v>83958325000</v>
      </c>
      <c r="F21" s="55">
        <v>35486475000</v>
      </c>
      <c r="G21" s="57">
        <v>25.27</v>
      </c>
      <c r="H21" s="57">
        <v>25.297999999999998</v>
      </c>
      <c r="I21" s="57">
        <v>24.001000000000001</v>
      </c>
    </row>
    <row r="22" spans="1:9" ht="18.75" x14ac:dyDescent="0.25">
      <c r="A22" s="23">
        <v>45207</v>
      </c>
      <c r="B22" s="54">
        <v>45209</v>
      </c>
      <c r="C22" s="54">
        <v>45300</v>
      </c>
      <c r="D22" s="55">
        <v>23000000000</v>
      </c>
      <c r="E22" s="55">
        <v>95843250000</v>
      </c>
      <c r="F22" s="55">
        <v>66436050000</v>
      </c>
      <c r="G22" s="57">
        <v>25.321999999999999</v>
      </c>
      <c r="H22" s="57">
        <v>25.347999999999999</v>
      </c>
      <c r="I22" s="57">
        <v>22.998999999999999</v>
      </c>
    </row>
    <row r="23" spans="1:9" ht="18.75" x14ac:dyDescent="0.25">
      <c r="A23" s="36">
        <v>45214</v>
      </c>
      <c r="B23" s="54">
        <v>45216</v>
      </c>
      <c r="C23" s="54">
        <v>45307</v>
      </c>
      <c r="D23" s="55">
        <v>22500000000</v>
      </c>
      <c r="E23" s="55">
        <v>105903175000</v>
      </c>
      <c r="F23" s="55">
        <v>53634875000</v>
      </c>
      <c r="G23" s="57">
        <v>25.3</v>
      </c>
      <c r="H23" s="57">
        <v>25.388999999999999</v>
      </c>
      <c r="I23" s="57">
        <v>22.001000000000001</v>
      </c>
    </row>
    <row r="24" spans="1:9" ht="18.75" x14ac:dyDescent="0.25">
      <c r="A24" s="23">
        <v>45221</v>
      </c>
      <c r="B24" s="54">
        <v>45223</v>
      </c>
      <c r="C24" s="54">
        <v>45314</v>
      </c>
      <c r="D24" s="55">
        <v>23000000000</v>
      </c>
      <c r="E24" s="55">
        <v>130458000000</v>
      </c>
      <c r="F24" s="55">
        <v>120360250000</v>
      </c>
      <c r="G24" s="57">
        <v>25.388999999999999</v>
      </c>
      <c r="H24" s="57">
        <v>25.439</v>
      </c>
      <c r="I24" s="57">
        <v>24.001000000000001</v>
      </c>
    </row>
    <row r="25" spans="1:9" ht="18.75" x14ac:dyDescent="0.25">
      <c r="A25" s="36">
        <v>45228</v>
      </c>
      <c r="B25" s="54">
        <v>45230</v>
      </c>
      <c r="C25" s="54">
        <v>45321</v>
      </c>
      <c r="D25" s="55">
        <v>22500000000</v>
      </c>
      <c r="E25" s="55">
        <v>57390775000</v>
      </c>
      <c r="F25" s="55">
        <v>30683950000</v>
      </c>
      <c r="G25" s="57">
        <v>25.468</v>
      </c>
      <c r="H25" s="57">
        <v>25.489000000000001</v>
      </c>
      <c r="I25" s="57">
        <v>24.600999999999999</v>
      </c>
    </row>
    <row r="26" spans="1:9" ht="18.75" x14ac:dyDescent="0.25">
      <c r="A26" s="23">
        <v>45235</v>
      </c>
      <c r="B26" s="54">
        <v>45237</v>
      </c>
      <c r="C26" s="54">
        <v>45328</v>
      </c>
      <c r="D26" s="55">
        <v>23000000000</v>
      </c>
      <c r="E26" s="55">
        <v>124526825000</v>
      </c>
      <c r="F26" s="55">
        <v>101636025000</v>
      </c>
      <c r="G26" s="57">
        <v>25.503</v>
      </c>
      <c r="H26" s="57">
        <v>25.539000000000001</v>
      </c>
      <c r="I26" s="57">
        <v>22.998999999999999</v>
      </c>
    </row>
    <row r="27" spans="1:9" ht="18.75" x14ac:dyDescent="0.25">
      <c r="A27" s="36">
        <v>45242</v>
      </c>
      <c r="B27" s="54">
        <v>45244</v>
      </c>
      <c r="C27" s="54">
        <v>45335</v>
      </c>
      <c r="D27" s="55">
        <v>22500000000</v>
      </c>
      <c r="E27" s="55">
        <v>115391475000</v>
      </c>
      <c r="F27" s="55">
        <v>87359900000</v>
      </c>
      <c r="G27" s="57">
        <v>25.564</v>
      </c>
      <c r="H27" s="57">
        <v>25.588000000000001</v>
      </c>
      <c r="I27" s="57">
        <v>20.998999999999999</v>
      </c>
    </row>
    <row r="28" spans="1:9" ht="18.75" x14ac:dyDescent="0.25">
      <c r="A28" s="23">
        <v>45249</v>
      </c>
      <c r="B28" s="54">
        <v>45251</v>
      </c>
      <c r="C28" s="54">
        <v>45342</v>
      </c>
      <c r="D28" s="55">
        <v>23000000000</v>
      </c>
      <c r="E28" s="55">
        <v>94017275000</v>
      </c>
      <c r="F28" s="55">
        <v>38193725000</v>
      </c>
      <c r="G28" s="57">
        <v>25.577999999999999</v>
      </c>
      <c r="H28" s="57">
        <v>25.602</v>
      </c>
      <c r="I28" s="57">
        <v>20.998999999999999</v>
      </c>
    </row>
    <row r="29" spans="1:9" ht="18.75" x14ac:dyDescent="0.25">
      <c r="A29" s="36">
        <v>45256</v>
      </c>
      <c r="B29" s="54">
        <v>45258</v>
      </c>
      <c r="C29" s="54">
        <v>45349</v>
      </c>
      <c r="D29" s="55">
        <v>22500000000</v>
      </c>
      <c r="E29" s="55">
        <v>127360250000</v>
      </c>
      <c r="F29" s="55">
        <v>113318050000</v>
      </c>
      <c r="G29" s="57">
        <v>25.602</v>
      </c>
      <c r="H29" s="57">
        <v>25.652000000000001</v>
      </c>
      <c r="I29" s="57">
        <v>24.001000000000001</v>
      </c>
    </row>
    <row r="30" spans="1:9" ht="18.75" x14ac:dyDescent="0.25">
      <c r="A30" s="23">
        <v>45263</v>
      </c>
      <c r="B30" s="54">
        <v>45265</v>
      </c>
      <c r="C30" s="54">
        <v>45356</v>
      </c>
      <c r="D30" s="55">
        <v>23000000000</v>
      </c>
      <c r="E30" s="55">
        <v>95512900000</v>
      </c>
      <c r="F30" s="55">
        <v>45059700000</v>
      </c>
      <c r="G30" s="57">
        <v>25.667999999999999</v>
      </c>
      <c r="H30" s="57">
        <v>25.702000000000002</v>
      </c>
      <c r="I30" s="57">
        <v>24.501999999999999</v>
      </c>
    </row>
    <row r="31" spans="1:9" ht="18.75" x14ac:dyDescent="0.25">
      <c r="A31" s="36">
        <v>45270</v>
      </c>
      <c r="B31" s="54">
        <v>45272</v>
      </c>
      <c r="C31" s="54">
        <v>45363</v>
      </c>
      <c r="D31" s="55">
        <v>22500000000</v>
      </c>
      <c r="E31" s="55">
        <v>98103575000</v>
      </c>
      <c r="F31" s="55">
        <v>28183975000</v>
      </c>
      <c r="G31" s="57">
        <v>25.704999999999998</v>
      </c>
      <c r="H31" s="57">
        <v>25.728999999999999</v>
      </c>
      <c r="I31" s="57">
        <v>24.998999999999999</v>
      </c>
    </row>
    <row r="32" spans="1:9" ht="18.75" x14ac:dyDescent="0.25">
      <c r="A32" s="23">
        <v>45277</v>
      </c>
      <c r="B32" s="54">
        <v>45279</v>
      </c>
      <c r="C32" s="54">
        <v>45370</v>
      </c>
      <c r="D32" s="55">
        <v>23000000000</v>
      </c>
      <c r="E32" s="55">
        <v>90918125000</v>
      </c>
      <c r="F32" s="55">
        <v>49909175000</v>
      </c>
      <c r="G32" s="57">
        <v>25.667999999999999</v>
      </c>
      <c r="H32" s="57">
        <v>25.702000000000002</v>
      </c>
      <c r="I32" s="57">
        <v>22.998999999999999</v>
      </c>
    </row>
    <row r="33" spans="1:9" ht="18.75" x14ac:dyDescent="0.25">
      <c r="A33" s="36">
        <v>45284</v>
      </c>
      <c r="B33" s="54">
        <v>45286</v>
      </c>
      <c r="C33" s="54">
        <v>45377</v>
      </c>
      <c r="D33" s="55">
        <v>22500000000</v>
      </c>
      <c r="E33" s="55">
        <v>107081450000</v>
      </c>
      <c r="F33" s="55">
        <v>95376800000</v>
      </c>
      <c r="G33" s="57">
        <v>25.625</v>
      </c>
      <c r="H33" s="57">
        <v>25.702000000000002</v>
      </c>
      <c r="I33" s="57">
        <v>22.001000000000001</v>
      </c>
    </row>
    <row r="34" spans="1:9" ht="18.75" x14ac:dyDescent="0.25">
      <c r="A34" s="23">
        <v>45291</v>
      </c>
      <c r="B34" s="54">
        <v>45293</v>
      </c>
      <c r="C34" s="54">
        <v>45384</v>
      </c>
      <c r="D34" s="55">
        <v>40000000000</v>
      </c>
      <c r="E34" s="55">
        <v>63106925000</v>
      </c>
      <c r="F34" s="55">
        <v>42437500000</v>
      </c>
      <c r="G34" s="57">
        <v>25.681999999999999</v>
      </c>
      <c r="H34" s="57">
        <v>25.702000000000002</v>
      </c>
      <c r="I34" s="57">
        <v>22.501999999999999</v>
      </c>
    </row>
    <row r="35" spans="1:9" ht="18.75" x14ac:dyDescent="0.25">
      <c r="A35" s="36">
        <v>45298</v>
      </c>
      <c r="B35" s="54">
        <v>45300</v>
      </c>
      <c r="C35" s="54">
        <v>45391</v>
      </c>
      <c r="D35" s="55">
        <v>40000000000</v>
      </c>
      <c r="E35" s="55">
        <v>116205025000</v>
      </c>
      <c r="F35" s="55">
        <v>107663825000</v>
      </c>
      <c r="G35" s="57">
        <v>25.713000000000001</v>
      </c>
      <c r="H35" s="57">
        <v>25.802</v>
      </c>
      <c r="I35" s="57">
        <v>24.501999999999999</v>
      </c>
    </row>
    <row r="36" spans="1:9" ht="18.75" x14ac:dyDescent="0.25">
      <c r="A36" s="23">
        <v>45305</v>
      </c>
      <c r="B36" s="54">
        <v>45307</v>
      </c>
      <c r="C36" s="54">
        <v>45398</v>
      </c>
      <c r="D36" s="55">
        <v>40000000000</v>
      </c>
      <c r="E36" s="55">
        <v>135144200000</v>
      </c>
      <c r="F36" s="55">
        <v>128291825000</v>
      </c>
      <c r="G36" s="57">
        <v>25.821999999999999</v>
      </c>
      <c r="H36" s="57">
        <v>25.902000000000001</v>
      </c>
      <c r="I36" s="57">
        <v>24.001000000000001</v>
      </c>
    </row>
    <row r="37" spans="1:9" ht="18.75" x14ac:dyDescent="0.25">
      <c r="A37" s="36">
        <v>45312</v>
      </c>
      <c r="B37" s="54">
        <v>45314</v>
      </c>
      <c r="C37" s="54">
        <v>45405</v>
      </c>
      <c r="D37" s="55">
        <v>40000000000</v>
      </c>
      <c r="E37" s="55">
        <v>135200275000</v>
      </c>
      <c r="F37" s="55">
        <v>116680775000</v>
      </c>
      <c r="G37" s="57">
        <v>25.977</v>
      </c>
      <c r="H37" s="57">
        <v>26.088000000000001</v>
      </c>
      <c r="I37" s="57">
        <v>24.001000000000001</v>
      </c>
    </row>
    <row r="38" spans="1:9" ht="18.75" x14ac:dyDescent="0.25">
      <c r="A38" s="23">
        <v>45319</v>
      </c>
      <c r="B38" s="54">
        <v>45321</v>
      </c>
      <c r="C38" s="54">
        <v>45412</v>
      </c>
      <c r="D38" s="55">
        <v>40000000000</v>
      </c>
      <c r="E38" s="55">
        <v>85215375000</v>
      </c>
      <c r="F38" s="55">
        <v>60074975000</v>
      </c>
      <c r="G38" s="57">
        <v>26.143999999999998</v>
      </c>
      <c r="H38" s="57">
        <v>26.251999999999999</v>
      </c>
      <c r="I38" s="57">
        <v>24.998999999999999</v>
      </c>
    </row>
    <row r="39" spans="1:9" ht="18.75" x14ac:dyDescent="0.25">
      <c r="A39" s="36">
        <v>45326</v>
      </c>
      <c r="B39" s="54">
        <v>45328</v>
      </c>
      <c r="C39" s="54">
        <v>45419</v>
      </c>
      <c r="D39" s="55">
        <v>35000000000</v>
      </c>
      <c r="E39" s="55">
        <v>98788825000</v>
      </c>
      <c r="F39" s="55">
        <v>7991075000</v>
      </c>
      <c r="G39" s="57">
        <v>26.606999999999999</v>
      </c>
      <c r="H39" s="57">
        <v>27</v>
      </c>
      <c r="I39" s="57">
        <v>22.001000000000001</v>
      </c>
    </row>
    <row r="40" spans="1:9" ht="18.75" x14ac:dyDescent="0.25">
      <c r="A40" s="23">
        <v>45333</v>
      </c>
      <c r="B40" s="54">
        <v>45335</v>
      </c>
      <c r="C40" s="54">
        <v>45426</v>
      </c>
      <c r="D40" s="55">
        <v>35000000000</v>
      </c>
      <c r="E40" s="55">
        <v>209868100000</v>
      </c>
      <c r="F40" s="55">
        <v>81348700000</v>
      </c>
      <c r="G40" s="57">
        <v>27.178000000000001</v>
      </c>
      <c r="H40" s="57">
        <v>27</v>
      </c>
      <c r="I40" s="57">
        <v>20.998999999999999</v>
      </c>
    </row>
    <row r="41" spans="1:9" ht="18.75" x14ac:dyDescent="0.25">
      <c r="A41" s="36">
        <v>45340</v>
      </c>
      <c r="B41" s="54">
        <v>45342</v>
      </c>
      <c r="C41" s="54">
        <v>45433</v>
      </c>
      <c r="D41" s="55">
        <v>35000000000</v>
      </c>
      <c r="E41" s="55">
        <v>232751325000</v>
      </c>
      <c r="F41" s="55">
        <v>162612750000</v>
      </c>
      <c r="G41" s="57">
        <v>27.323</v>
      </c>
      <c r="H41" s="57">
        <v>27.398</v>
      </c>
      <c r="I41" s="57">
        <v>24.998999999999999</v>
      </c>
    </row>
    <row r="42" spans="1:9" ht="18.75" x14ac:dyDescent="0.25">
      <c r="A42" s="23">
        <v>45347</v>
      </c>
      <c r="B42" s="54">
        <v>45349</v>
      </c>
      <c r="C42" s="54">
        <v>45440</v>
      </c>
      <c r="D42" s="55">
        <v>35000000000</v>
      </c>
      <c r="E42" s="55">
        <v>134570750000</v>
      </c>
      <c r="F42" s="55">
        <v>65310400000</v>
      </c>
      <c r="G42" s="57">
        <v>27.456</v>
      </c>
      <c r="H42" s="57">
        <v>27.6</v>
      </c>
      <c r="I42" s="57">
        <v>24.998999999999999</v>
      </c>
    </row>
    <row r="43" spans="1:9" ht="18.75" x14ac:dyDescent="0.25">
      <c r="A43" s="36">
        <v>45354</v>
      </c>
      <c r="B43" s="54">
        <v>45356</v>
      </c>
      <c r="C43" s="54">
        <v>45447</v>
      </c>
      <c r="D43" s="55">
        <v>25000000000</v>
      </c>
      <c r="E43" s="55">
        <v>118334825000</v>
      </c>
      <c r="F43" s="55">
        <v>98907650000</v>
      </c>
      <c r="G43" s="57">
        <v>27.681000000000001</v>
      </c>
      <c r="H43" s="57">
        <v>27.800999999999998</v>
      </c>
      <c r="I43" s="57">
        <v>26.302</v>
      </c>
    </row>
    <row r="44" spans="1:9" ht="18.75" x14ac:dyDescent="0.25">
      <c r="A44" s="23">
        <v>45361</v>
      </c>
      <c r="B44" s="54">
        <v>45363</v>
      </c>
      <c r="C44" s="54">
        <v>45454</v>
      </c>
      <c r="D44" s="55">
        <v>25000000000</v>
      </c>
      <c r="E44" s="55">
        <v>101480725000</v>
      </c>
      <c r="F44" s="55">
        <v>25000000000</v>
      </c>
      <c r="G44" s="57">
        <v>30.204999999999998</v>
      </c>
      <c r="H44" s="57">
        <v>30.738</v>
      </c>
      <c r="I44" s="57">
        <v>27.018000000000001</v>
      </c>
    </row>
    <row r="45" spans="1:9" ht="18.75" x14ac:dyDescent="0.25">
      <c r="A45" s="36">
        <v>45368</v>
      </c>
      <c r="B45" s="54">
        <v>45370</v>
      </c>
      <c r="C45" s="54">
        <v>45461</v>
      </c>
      <c r="D45" s="55">
        <v>25000000000</v>
      </c>
      <c r="E45" s="55">
        <v>149810175000</v>
      </c>
      <c r="F45" s="55">
        <v>25000000000</v>
      </c>
      <c r="G45" s="57">
        <v>27.826000000000001</v>
      </c>
      <c r="H45" s="57">
        <v>27.994</v>
      </c>
      <c r="I45" s="57">
        <v>27.49</v>
      </c>
    </row>
    <row r="46" spans="1:9" ht="18.75" x14ac:dyDescent="0.25">
      <c r="A46" s="23">
        <v>45375</v>
      </c>
      <c r="B46" s="54">
        <v>45377</v>
      </c>
      <c r="C46" s="54">
        <v>45468</v>
      </c>
      <c r="D46" s="55">
        <v>25000000000</v>
      </c>
      <c r="E46" s="55">
        <v>117475675000</v>
      </c>
      <c r="F46" s="55">
        <v>25000000000</v>
      </c>
      <c r="G46" s="57">
        <v>25.596</v>
      </c>
      <c r="H46" s="57">
        <v>25.829000000000001</v>
      </c>
      <c r="I46" s="57">
        <v>24.998999999999999</v>
      </c>
    </row>
    <row r="47" spans="1:9" ht="18.75" x14ac:dyDescent="0.25">
      <c r="A47" s="36">
        <v>45382</v>
      </c>
      <c r="B47" s="54">
        <v>45384</v>
      </c>
      <c r="C47" s="54">
        <v>45475</v>
      </c>
      <c r="D47" s="55">
        <v>40000000000</v>
      </c>
      <c r="E47" s="55">
        <v>64105350000</v>
      </c>
      <c r="F47" s="55">
        <v>40312775000</v>
      </c>
      <c r="G47" s="57">
        <v>24.984000000000002</v>
      </c>
      <c r="H47" s="57">
        <v>25.751999999999999</v>
      </c>
      <c r="I47" s="57">
        <v>22.001000000000001</v>
      </c>
    </row>
    <row r="48" spans="1:9" ht="18.75" x14ac:dyDescent="0.25">
      <c r="A48" s="23">
        <v>45389</v>
      </c>
      <c r="B48" s="54">
        <v>45391</v>
      </c>
      <c r="C48" s="54">
        <v>45482</v>
      </c>
      <c r="D48" s="55">
        <v>30000000000</v>
      </c>
      <c r="E48" s="55">
        <v>41187500000</v>
      </c>
      <c r="F48" s="55">
        <v>22457500000</v>
      </c>
      <c r="G48" s="57">
        <v>25.675000000000001</v>
      </c>
      <c r="H48" s="57">
        <v>26.001999999999999</v>
      </c>
      <c r="I48" s="57">
        <v>24.001000000000001</v>
      </c>
    </row>
    <row r="49" spans="1:9" ht="18.75" x14ac:dyDescent="0.25">
      <c r="A49" s="36">
        <v>45396</v>
      </c>
      <c r="B49" s="54">
        <v>45398</v>
      </c>
      <c r="C49" s="54">
        <v>45489</v>
      </c>
      <c r="D49" s="55">
        <v>30000000000</v>
      </c>
      <c r="E49" s="55">
        <v>34209875000</v>
      </c>
      <c r="F49" s="55">
        <v>13785875000</v>
      </c>
      <c r="G49" s="57">
        <v>25.931000000000001</v>
      </c>
      <c r="H49" s="57">
        <v>26.001999999999999</v>
      </c>
      <c r="I49" s="57">
        <v>24.501999999999999</v>
      </c>
    </row>
    <row r="50" spans="1:9" ht="18.75" x14ac:dyDescent="0.25">
      <c r="A50" s="23">
        <v>45403</v>
      </c>
      <c r="B50" s="54">
        <v>45405</v>
      </c>
      <c r="C50" s="54">
        <v>45496</v>
      </c>
      <c r="D50" s="55">
        <v>30000000000</v>
      </c>
      <c r="E50" s="55">
        <v>49579125000</v>
      </c>
      <c r="F50" s="55">
        <v>29371325000</v>
      </c>
      <c r="G50" s="57">
        <v>25.91</v>
      </c>
      <c r="H50" s="57">
        <v>26.001999999999999</v>
      </c>
      <c r="I50" s="57">
        <v>24.001000000000001</v>
      </c>
    </row>
    <row r="51" spans="1:9" ht="18.75" x14ac:dyDescent="0.25">
      <c r="A51" s="36">
        <v>45410</v>
      </c>
      <c r="B51" s="54">
        <v>45412</v>
      </c>
      <c r="C51" s="54">
        <v>45503</v>
      </c>
      <c r="D51" s="55">
        <v>30000000000</v>
      </c>
      <c r="E51" s="55">
        <v>81813575000</v>
      </c>
      <c r="F51" s="55">
        <v>53355475000</v>
      </c>
      <c r="G51" s="57">
        <v>25.946000000000002</v>
      </c>
      <c r="H51" s="57">
        <v>26.001999999999999</v>
      </c>
      <c r="I51" s="57">
        <v>25.198</v>
      </c>
    </row>
    <row r="52" spans="1:9" ht="18.75" x14ac:dyDescent="0.25">
      <c r="A52" s="23">
        <v>45417</v>
      </c>
      <c r="B52" s="54">
        <v>45419</v>
      </c>
      <c r="C52" s="54">
        <v>45510</v>
      </c>
      <c r="D52" s="55">
        <v>30000000000</v>
      </c>
      <c r="E52" s="55">
        <v>57354600000</v>
      </c>
      <c r="F52" s="55">
        <v>30753400000</v>
      </c>
      <c r="G52" s="57">
        <v>25.966000000000001</v>
      </c>
      <c r="H52" s="57">
        <v>26.001999999999999</v>
      </c>
      <c r="I52" s="57">
        <v>24.998999999999999</v>
      </c>
    </row>
    <row r="53" spans="1:9" ht="18.75" x14ac:dyDescent="0.25">
      <c r="A53" s="36">
        <v>45424</v>
      </c>
      <c r="B53" s="54">
        <v>45426</v>
      </c>
      <c r="C53" s="54">
        <v>45517</v>
      </c>
      <c r="D53" s="55">
        <v>30000000000</v>
      </c>
      <c r="E53" s="55">
        <v>65555625000</v>
      </c>
      <c r="F53" s="55">
        <v>48465800000</v>
      </c>
      <c r="G53" s="57">
        <v>25.969000000000001</v>
      </c>
      <c r="H53" s="57">
        <v>26.001999999999999</v>
      </c>
      <c r="I53" s="57">
        <v>22.998999999999999</v>
      </c>
    </row>
    <row r="54" spans="1:9" ht="18.75" x14ac:dyDescent="0.25">
      <c r="A54" s="23">
        <v>45431</v>
      </c>
      <c r="B54" s="54">
        <v>45433</v>
      </c>
      <c r="C54" s="54">
        <v>45524</v>
      </c>
      <c r="D54" s="55">
        <v>30000000000</v>
      </c>
      <c r="E54" s="55">
        <v>91023325000</v>
      </c>
      <c r="F54" s="55">
        <v>33307350000</v>
      </c>
      <c r="G54" s="57">
        <v>25.939</v>
      </c>
      <c r="H54" s="57">
        <v>25.978999999999999</v>
      </c>
      <c r="I54" s="57">
        <v>22.998999999999999</v>
      </c>
    </row>
    <row r="55" spans="1:9" ht="18.75" x14ac:dyDescent="0.25">
      <c r="A55" s="36">
        <v>45438</v>
      </c>
      <c r="B55" s="54">
        <v>45440</v>
      </c>
      <c r="C55" s="54">
        <v>45531</v>
      </c>
      <c r="D55" s="55">
        <v>30000000000</v>
      </c>
      <c r="E55" s="55">
        <v>86693175000</v>
      </c>
      <c r="F55" s="55">
        <v>39592050000</v>
      </c>
      <c r="G55" s="57">
        <v>25.856999999999999</v>
      </c>
      <c r="H55" s="57">
        <v>25.902000000000001</v>
      </c>
      <c r="I55" s="57">
        <v>25.702000000000002</v>
      </c>
    </row>
    <row r="56" spans="1:9" ht="18.75" x14ac:dyDescent="0.25">
      <c r="A56" s="23">
        <v>45445</v>
      </c>
      <c r="B56" s="54">
        <v>45447</v>
      </c>
      <c r="C56" s="54">
        <v>45538</v>
      </c>
      <c r="D56" s="55">
        <v>30000000000</v>
      </c>
      <c r="E56" s="55">
        <v>78770100000</v>
      </c>
      <c r="F56" s="55">
        <v>47890050000</v>
      </c>
      <c r="G56" s="57">
        <v>25.76</v>
      </c>
      <c r="H56" s="57">
        <v>25.802</v>
      </c>
      <c r="I56" s="57">
        <v>24.501999999999999</v>
      </c>
    </row>
    <row r="57" spans="1:9" ht="18.75" x14ac:dyDescent="0.25">
      <c r="A57" s="36">
        <v>45452</v>
      </c>
      <c r="B57" s="54">
        <v>45454</v>
      </c>
      <c r="C57" s="54">
        <v>45545</v>
      </c>
      <c r="D57" s="55">
        <v>30000000000</v>
      </c>
      <c r="E57" s="55">
        <v>54845675000</v>
      </c>
      <c r="F57" s="55">
        <v>46985350000</v>
      </c>
      <c r="G57" s="57">
        <v>25.731999999999999</v>
      </c>
      <c r="H57" s="57">
        <v>25.802</v>
      </c>
      <c r="I57" s="57">
        <v>22.998999999999999</v>
      </c>
    </row>
    <row r="58" spans="1:9" ht="18.75" x14ac:dyDescent="0.25">
      <c r="A58" s="23">
        <v>45459</v>
      </c>
      <c r="B58" s="54">
        <v>45461</v>
      </c>
      <c r="C58" s="54">
        <v>45552</v>
      </c>
      <c r="D58" s="55">
        <v>30000000000</v>
      </c>
      <c r="E58" s="55">
        <v>28040525000</v>
      </c>
      <c r="F58" s="55">
        <v>22505525000</v>
      </c>
      <c r="G58" s="57">
        <v>25.672999999999998</v>
      </c>
      <c r="H58" s="57">
        <v>25.802</v>
      </c>
      <c r="I58" s="57">
        <v>24.998999999999999</v>
      </c>
    </row>
    <row r="59" spans="1:9" ht="18.75" x14ac:dyDescent="0.25">
      <c r="A59" s="36">
        <v>45466</v>
      </c>
      <c r="B59" s="54">
        <v>45468</v>
      </c>
      <c r="C59" s="54">
        <v>45559</v>
      </c>
      <c r="D59" s="55">
        <v>30000000000</v>
      </c>
      <c r="E59" s="55">
        <v>25316650000</v>
      </c>
      <c r="F59" s="55">
        <v>13143350000</v>
      </c>
      <c r="G59" s="57">
        <v>25.757999999999999</v>
      </c>
      <c r="H59" s="57">
        <v>25.82</v>
      </c>
      <c r="I59" s="57">
        <v>24.998999999999999</v>
      </c>
    </row>
  </sheetData>
  <mergeCells count="1">
    <mergeCell ref="B3:I4"/>
  </mergeCells>
  <pageMargins left="0.22" right="0.21" top="0.3" bottom="0.42" header="0.14000000000000001" footer="0.23"/>
  <pageSetup paperSize="9" scale="57" orientation="portrait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9"/>
  <sheetViews>
    <sheetView workbookViewId="0">
      <pane xSplit="2" ySplit="7" topLeftCell="C40" activePane="bottomRight" state="frozen"/>
      <selection pane="topRight" activeCell="C1" sqref="C1"/>
      <selection pane="bottomLeft" activeCell="A5" sqref="A5"/>
      <selection pane="bottomRight" activeCell="A56" sqref="A56:A59"/>
    </sheetView>
  </sheetViews>
  <sheetFormatPr defaultRowHeight="15" x14ac:dyDescent="0.25"/>
  <cols>
    <col min="1" max="3" width="18.7109375" customWidth="1"/>
    <col min="4" max="4" width="19.42578125" bestFit="1" customWidth="1"/>
    <col min="5" max="5" width="20.85546875" bestFit="1" customWidth="1"/>
    <col min="6" max="8" width="18.7109375" customWidth="1"/>
    <col min="9" max="9" width="19.42578125" bestFit="1" customWidth="1"/>
    <col min="10" max="12" width="18.7109375" customWidth="1"/>
  </cols>
  <sheetData>
    <row r="1" spans="1:12" ht="12" customHeight="1" x14ac:dyDescent="0.25"/>
    <row r="2" spans="1:12" ht="12" customHeight="1" x14ac:dyDescent="0.25"/>
    <row r="3" spans="1:12" ht="12" customHeight="1" x14ac:dyDescent="0.25">
      <c r="B3" s="104" t="s">
        <v>24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</row>
    <row r="4" spans="1:12" ht="12" customHeight="1" x14ac:dyDescent="0.25"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</row>
    <row r="5" spans="1:12" ht="12" customHeight="1" x14ac:dyDescent="0.25"/>
    <row r="6" spans="1:12" ht="12" customHeight="1" x14ac:dyDescent="0.25"/>
    <row r="7" spans="1:12" s="19" customFormat="1" ht="39.950000000000003" customHeight="1" thickBot="1" x14ac:dyDescent="0.3">
      <c r="A7" s="21" t="s">
        <v>2</v>
      </c>
      <c r="B7" s="22" t="s">
        <v>3</v>
      </c>
      <c r="C7" s="22" t="s">
        <v>4</v>
      </c>
      <c r="D7" s="22" t="s">
        <v>5</v>
      </c>
      <c r="E7" s="22" t="s">
        <v>6</v>
      </c>
      <c r="F7" s="22" t="s">
        <v>7</v>
      </c>
      <c r="G7" s="22" t="s">
        <v>8</v>
      </c>
      <c r="H7" s="22" t="s">
        <v>9</v>
      </c>
      <c r="I7" s="22" t="s">
        <v>10</v>
      </c>
      <c r="J7" s="22" t="s">
        <v>11</v>
      </c>
      <c r="K7" s="22" t="s">
        <v>12</v>
      </c>
      <c r="L7" s="22" t="s">
        <v>13</v>
      </c>
    </row>
    <row r="8" spans="1:12" s="20" customFormat="1" ht="19.5" thickTop="1" x14ac:dyDescent="0.3">
      <c r="A8" s="23">
        <v>45106</v>
      </c>
      <c r="B8" s="11">
        <v>45111</v>
      </c>
      <c r="C8" s="11">
        <v>45293</v>
      </c>
      <c r="D8" s="1">
        <v>18500000000</v>
      </c>
      <c r="E8" s="1">
        <v>28269800000</v>
      </c>
      <c r="F8" s="4">
        <v>1.5280972972972973</v>
      </c>
      <c r="G8" s="3">
        <v>28</v>
      </c>
      <c r="H8" s="3">
        <v>24</v>
      </c>
      <c r="I8" s="12">
        <v>2142300000</v>
      </c>
      <c r="J8" s="3">
        <v>24.207999999999998</v>
      </c>
      <c r="K8" s="3">
        <v>24.219000000000001</v>
      </c>
      <c r="L8" s="3">
        <v>24</v>
      </c>
    </row>
    <row r="9" spans="1:12" s="20" customFormat="1" ht="18.75" x14ac:dyDescent="0.3">
      <c r="A9" s="24">
        <v>45113</v>
      </c>
      <c r="B9" s="11">
        <v>45118</v>
      </c>
      <c r="C9" s="11">
        <v>45300</v>
      </c>
      <c r="D9" s="1">
        <v>19000000000</v>
      </c>
      <c r="E9" s="1">
        <v>46409025000</v>
      </c>
      <c r="F9" s="4">
        <v>2.4425802631578946</v>
      </c>
      <c r="G9" s="3">
        <v>28</v>
      </c>
      <c r="H9" s="3">
        <v>23.001000000000001</v>
      </c>
      <c r="I9" s="1">
        <v>23766025000</v>
      </c>
      <c r="J9" s="3">
        <v>24.204000000000001</v>
      </c>
      <c r="K9" s="3">
        <v>24.219000000000001</v>
      </c>
      <c r="L9" s="3">
        <v>23.001000000000001</v>
      </c>
    </row>
    <row r="10" spans="1:12" s="20" customFormat="1" ht="18.75" x14ac:dyDescent="0.3">
      <c r="A10" s="23">
        <v>45120</v>
      </c>
      <c r="B10" s="11">
        <v>45125</v>
      </c>
      <c r="C10" s="11">
        <v>45307</v>
      </c>
      <c r="D10" s="1">
        <v>18500000000</v>
      </c>
      <c r="E10" s="1">
        <v>58550300000</v>
      </c>
      <c r="F10" s="4">
        <v>3.1648810810810812</v>
      </c>
      <c r="G10" s="3">
        <v>27.501000000000001</v>
      </c>
      <c r="H10" s="3">
        <v>19.998999999999999</v>
      </c>
      <c r="I10" s="12">
        <v>46790300000</v>
      </c>
      <c r="J10" s="3">
        <v>24.207000000000001</v>
      </c>
      <c r="K10" s="3">
        <v>24.219000000000001</v>
      </c>
      <c r="L10" s="3">
        <v>19.998999999999999</v>
      </c>
    </row>
    <row r="11" spans="1:12" s="20" customFormat="1" ht="18.75" x14ac:dyDescent="0.3">
      <c r="A11" s="24">
        <v>45127</v>
      </c>
      <c r="B11" s="11">
        <v>45132</v>
      </c>
      <c r="C11" s="11">
        <v>45314</v>
      </c>
      <c r="D11" s="1">
        <v>19000000000</v>
      </c>
      <c r="E11" s="1">
        <v>52372000000</v>
      </c>
      <c r="F11" s="4">
        <v>2.7564210526315791</v>
      </c>
      <c r="G11" s="3">
        <v>28</v>
      </c>
      <c r="H11" s="3">
        <v>19.998999999999999</v>
      </c>
      <c r="I11" s="1">
        <v>42635150000</v>
      </c>
      <c r="J11" s="3">
        <v>24.213000000000001</v>
      </c>
      <c r="K11" s="3">
        <v>24.228999999999999</v>
      </c>
      <c r="L11" s="3">
        <v>19.998999999999999</v>
      </c>
    </row>
    <row r="12" spans="1:12" s="20" customFormat="1" ht="18.75" x14ac:dyDescent="0.3">
      <c r="A12" s="23">
        <v>45134</v>
      </c>
      <c r="B12" s="11">
        <v>45139</v>
      </c>
      <c r="C12" s="11">
        <v>45321</v>
      </c>
      <c r="D12" s="1">
        <v>18500000000</v>
      </c>
      <c r="E12" s="1">
        <v>38127150000</v>
      </c>
      <c r="F12" s="4">
        <v>2.0609270270270272</v>
      </c>
      <c r="G12" s="3">
        <v>28.998999999999999</v>
      </c>
      <c r="H12" s="3">
        <v>21.998999999999999</v>
      </c>
      <c r="I12" s="12">
        <v>26049150000</v>
      </c>
      <c r="J12" s="3">
        <v>24.221</v>
      </c>
      <c r="K12" s="3">
        <v>24.228999999999999</v>
      </c>
      <c r="L12" s="3">
        <v>21.998999999999999</v>
      </c>
    </row>
    <row r="13" spans="1:12" s="20" customFormat="1" ht="18.75" x14ac:dyDescent="0.3">
      <c r="A13" s="24">
        <v>45141</v>
      </c>
      <c r="B13" s="11">
        <v>45146</v>
      </c>
      <c r="C13" s="11">
        <v>45328</v>
      </c>
      <c r="D13" s="1">
        <v>19000000000</v>
      </c>
      <c r="E13" s="1">
        <v>33093500000</v>
      </c>
      <c r="F13" s="4">
        <v>1.7417631578947368</v>
      </c>
      <c r="G13" s="3">
        <v>28</v>
      </c>
      <c r="H13" s="3">
        <v>21.501000000000001</v>
      </c>
      <c r="I13" s="1">
        <v>22418350000</v>
      </c>
      <c r="J13" s="3">
        <v>24.225000000000001</v>
      </c>
      <c r="K13" s="3">
        <v>24.228999999999999</v>
      </c>
      <c r="L13" s="3">
        <v>21.501000000000001</v>
      </c>
    </row>
    <row r="14" spans="1:12" s="20" customFormat="1" ht="18.75" x14ac:dyDescent="0.3">
      <c r="A14" s="23">
        <v>45148</v>
      </c>
      <c r="B14" s="11">
        <v>45153</v>
      </c>
      <c r="C14" s="11">
        <v>45335</v>
      </c>
      <c r="D14" s="1">
        <v>18500000000</v>
      </c>
      <c r="E14" s="1">
        <v>32768450000</v>
      </c>
      <c r="F14" s="4">
        <v>1.7712675675675675</v>
      </c>
      <c r="G14" s="3">
        <v>28</v>
      </c>
      <c r="H14" s="3">
        <v>24</v>
      </c>
      <c r="I14" s="12">
        <v>12628650000</v>
      </c>
      <c r="J14" s="3">
        <v>24.920999999999999</v>
      </c>
      <c r="K14" s="3">
        <v>25</v>
      </c>
      <c r="L14" s="3">
        <v>24</v>
      </c>
    </row>
    <row r="15" spans="1:12" s="20" customFormat="1" ht="18.75" x14ac:dyDescent="0.3">
      <c r="A15" s="24">
        <v>45155</v>
      </c>
      <c r="B15" s="11">
        <v>45160</v>
      </c>
      <c r="C15" s="11">
        <v>45342</v>
      </c>
      <c r="D15" s="1">
        <v>19000000000</v>
      </c>
      <c r="E15" s="1">
        <v>34447075000</v>
      </c>
      <c r="F15" s="4">
        <v>1.813003947368421</v>
      </c>
      <c r="G15" s="3">
        <v>28.998999999999999</v>
      </c>
      <c r="H15" s="3">
        <v>23.501000000000001</v>
      </c>
      <c r="I15" s="1">
        <v>23616375000</v>
      </c>
      <c r="J15" s="3">
        <v>25.065999999999999</v>
      </c>
      <c r="K15" s="3">
        <v>25.099</v>
      </c>
      <c r="L15" s="3">
        <v>23.501000000000001</v>
      </c>
    </row>
    <row r="16" spans="1:12" s="20" customFormat="1" ht="18.75" x14ac:dyDescent="0.3">
      <c r="A16" s="23">
        <v>45162</v>
      </c>
      <c r="B16" s="11">
        <v>45167</v>
      </c>
      <c r="C16" s="11">
        <v>45349</v>
      </c>
      <c r="D16" s="1">
        <v>18500000000</v>
      </c>
      <c r="E16" s="1">
        <v>28187150000</v>
      </c>
      <c r="F16" s="4">
        <v>1.5236297297297297</v>
      </c>
      <c r="G16" s="3">
        <v>28.998999999999999</v>
      </c>
      <c r="H16" s="3">
        <v>24</v>
      </c>
      <c r="I16" s="12">
        <v>17228150000</v>
      </c>
      <c r="J16" s="3">
        <v>25.143999999999998</v>
      </c>
      <c r="K16" s="3">
        <v>25.2</v>
      </c>
      <c r="L16" s="3">
        <v>24</v>
      </c>
    </row>
    <row r="17" spans="1:12" s="20" customFormat="1" ht="18.75" x14ac:dyDescent="0.3">
      <c r="A17" s="24">
        <v>45169</v>
      </c>
      <c r="B17" s="11">
        <v>45174</v>
      </c>
      <c r="C17" s="11">
        <v>45356</v>
      </c>
      <c r="D17" s="1">
        <v>19000000000</v>
      </c>
      <c r="E17" s="1">
        <v>31302700000</v>
      </c>
      <c r="F17" s="4">
        <v>1.6475105263157894</v>
      </c>
      <c r="G17" s="3">
        <v>28.998999999999999</v>
      </c>
      <c r="H17" s="3">
        <v>23.899000000000001</v>
      </c>
      <c r="I17" s="1">
        <v>20817200000</v>
      </c>
      <c r="J17" s="3">
        <v>25.286999999999999</v>
      </c>
      <c r="K17" s="3">
        <v>25.32</v>
      </c>
      <c r="L17" s="3">
        <v>23.899000000000001</v>
      </c>
    </row>
    <row r="18" spans="1:12" s="20" customFormat="1" ht="18.75" x14ac:dyDescent="0.3">
      <c r="A18" s="23">
        <v>45176</v>
      </c>
      <c r="B18" s="11">
        <v>45181</v>
      </c>
      <c r="C18" s="11">
        <v>45363</v>
      </c>
      <c r="D18" s="1">
        <v>18500000000</v>
      </c>
      <c r="E18" s="1">
        <v>32687650000</v>
      </c>
      <c r="F18" s="4">
        <v>1.7668999999999999</v>
      </c>
      <c r="G18" s="3">
        <v>28</v>
      </c>
      <c r="H18" s="3">
        <v>23.001000000000001</v>
      </c>
      <c r="I18" s="12">
        <v>14135950000</v>
      </c>
      <c r="J18" s="3">
        <v>25.35</v>
      </c>
      <c r="K18" s="3">
        <v>25.419</v>
      </c>
      <c r="L18" s="3">
        <v>23.001000000000001</v>
      </c>
    </row>
    <row r="19" spans="1:12" s="20" customFormat="1" ht="18.75" x14ac:dyDescent="0.3">
      <c r="A19" s="24">
        <v>45183</v>
      </c>
      <c r="B19" s="11">
        <v>45188</v>
      </c>
      <c r="C19" s="11">
        <v>45370</v>
      </c>
      <c r="D19" s="1">
        <v>19000000000</v>
      </c>
      <c r="E19" s="1">
        <v>30404100000</v>
      </c>
      <c r="F19" s="4">
        <v>1.6002157894736841</v>
      </c>
      <c r="G19" s="3">
        <v>28.998999999999999</v>
      </c>
      <c r="H19" s="3">
        <v>24.498999999999999</v>
      </c>
      <c r="I19" s="1">
        <v>26505250000</v>
      </c>
      <c r="J19" s="3">
        <v>25.526</v>
      </c>
      <c r="K19" s="3">
        <v>25.6</v>
      </c>
      <c r="L19" s="3">
        <v>24.498999999999999</v>
      </c>
    </row>
    <row r="20" spans="1:12" s="20" customFormat="1" ht="18.75" x14ac:dyDescent="0.3">
      <c r="A20" s="23">
        <v>45190</v>
      </c>
      <c r="B20" s="11">
        <v>45195</v>
      </c>
      <c r="C20" s="11">
        <v>45377</v>
      </c>
      <c r="D20" s="1">
        <v>18500000000</v>
      </c>
      <c r="E20" s="1">
        <v>28067725000</v>
      </c>
      <c r="F20" s="4">
        <v>1.5171743243243243</v>
      </c>
      <c r="G20" s="3">
        <v>28.998999999999999</v>
      </c>
      <c r="H20" s="3">
        <v>25</v>
      </c>
      <c r="I20" s="12">
        <v>17310000000</v>
      </c>
      <c r="J20" s="3">
        <v>25.696999999999999</v>
      </c>
      <c r="K20" s="3">
        <v>25.751000000000001</v>
      </c>
      <c r="L20" s="3">
        <v>25</v>
      </c>
    </row>
    <row r="21" spans="1:12" ht="18.75" x14ac:dyDescent="0.25">
      <c r="A21" s="24">
        <v>45197</v>
      </c>
      <c r="B21" s="54">
        <v>45202</v>
      </c>
      <c r="C21" s="54">
        <v>45384</v>
      </c>
      <c r="D21" s="55">
        <v>19500000000</v>
      </c>
      <c r="E21" s="55">
        <v>23813075000</v>
      </c>
      <c r="F21" s="56">
        <v>1.2211833333333333</v>
      </c>
      <c r="G21" s="57">
        <v>28.25</v>
      </c>
      <c r="H21" s="57">
        <v>21.998999999999999</v>
      </c>
      <c r="I21" s="55">
        <v>1470175000</v>
      </c>
      <c r="J21" s="3">
        <v>25.733000000000001</v>
      </c>
      <c r="K21" s="57">
        <v>25.751000000000001</v>
      </c>
      <c r="L21" s="57">
        <v>21.998999999999999</v>
      </c>
    </row>
    <row r="22" spans="1:12" ht="18.75" x14ac:dyDescent="0.25">
      <c r="A22" s="23">
        <v>45204</v>
      </c>
      <c r="B22" s="58">
        <v>45209</v>
      </c>
      <c r="C22" s="58">
        <v>45391</v>
      </c>
      <c r="D22" s="59">
        <v>20000000000</v>
      </c>
      <c r="E22" s="59">
        <v>25749825000</v>
      </c>
      <c r="F22" s="60">
        <v>1.28749125</v>
      </c>
      <c r="G22" s="61">
        <v>28.998999999999999</v>
      </c>
      <c r="H22" s="61">
        <v>25</v>
      </c>
      <c r="I22" s="59">
        <v>9658825000</v>
      </c>
      <c r="J22" s="3">
        <v>25.745999999999999</v>
      </c>
      <c r="K22" s="61">
        <v>25.809000000000001</v>
      </c>
      <c r="L22" s="61">
        <v>25</v>
      </c>
    </row>
    <row r="23" spans="1:12" ht="18.75" x14ac:dyDescent="0.25">
      <c r="A23" s="24">
        <v>45211</v>
      </c>
      <c r="B23" s="58">
        <v>45216</v>
      </c>
      <c r="C23" s="58">
        <v>45398</v>
      </c>
      <c r="D23" s="59">
        <v>19500000000</v>
      </c>
      <c r="E23" s="59">
        <v>28241725000</v>
      </c>
      <c r="F23" s="60">
        <v>1.4482935897435898</v>
      </c>
      <c r="G23" s="61">
        <v>28.998999999999999</v>
      </c>
      <c r="H23" s="61">
        <v>25</v>
      </c>
      <c r="I23" s="59">
        <v>4115925000</v>
      </c>
      <c r="J23" s="3">
        <v>25.777999999999999</v>
      </c>
      <c r="K23" s="61">
        <v>25.809000000000001</v>
      </c>
      <c r="L23" s="61">
        <v>25</v>
      </c>
    </row>
    <row r="24" spans="1:12" ht="18.75" x14ac:dyDescent="0.25">
      <c r="A24" s="23">
        <v>45218</v>
      </c>
      <c r="B24" s="54">
        <v>45223</v>
      </c>
      <c r="C24" s="54">
        <v>45405</v>
      </c>
      <c r="D24" s="55">
        <v>20000000000</v>
      </c>
      <c r="E24" s="55">
        <v>25578775000</v>
      </c>
      <c r="F24" s="56">
        <v>1.27893875</v>
      </c>
      <c r="G24" s="57">
        <v>28.501000000000001</v>
      </c>
      <c r="H24" s="57">
        <v>25</v>
      </c>
      <c r="I24" s="55">
        <v>1609975000</v>
      </c>
      <c r="J24" s="3">
        <v>25.791</v>
      </c>
      <c r="K24" s="57">
        <v>25.809000000000001</v>
      </c>
      <c r="L24" s="57">
        <v>25</v>
      </c>
    </row>
    <row r="25" spans="1:12" ht="18.75" x14ac:dyDescent="0.25">
      <c r="A25" s="24">
        <v>45225</v>
      </c>
      <c r="B25" s="58">
        <v>45230</v>
      </c>
      <c r="C25" s="58">
        <v>45412</v>
      </c>
      <c r="D25" s="59">
        <v>19500000000</v>
      </c>
      <c r="E25" s="59">
        <v>23915275000</v>
      </c>
      <c r="F25" s="60">
        <v>1.2264243589743589</v>
      </c>
      <c r="G25" s="61">
        <v>28.998999999999999</v>
      </c>
      <c r="H25" s="61">
        <v>24.748999999999999</v>
      </c>
      <c r="I25" s="59">
        <v>14932725000</v>
      </c>
      <c r="J25" s="3">
        <v>25.934000000000001</v>
      </c>
      <c r="K25" s="61">
        <v>26.001000000000001</v>
      </c>
      <c r="L25" s="61">
        <v>24.748999999999999</v>
      </c>
    </row>
    <row r="26" spans="1:12" ht="18.75" x14ac:dyDescent="0.25">
      <c r="A26" s="23">
        <v>45232</v>
      </c>
      <c r="B26" s="58">
        <v>45237</v>
      </c>
      <c r="C26" s="58">
        <v>45419</v>
      </c>
      <c r="D26" s="59">
        <v>20000000000</v>
      </c>
      <c r="E26" s="59">
        <v>19658875000</v>
      </c>
      <c r="F26" s="60">
        <v>0.98294375</v>
      </c>
      <c r="G26" s="61">
        <v>28.998999999999999</v>
      </c>
      <c r="H26" s="61">
        <v>24.498999999999999</v>
      </c>
      <c r="I26" s="59">
        <v>1571075000</v>
      </c>
      <c r="J26" s="3">
        <v>25.940999999999999</v>
      </c>
      <c r="K26" s="61">
        <v>26.001000000000001</v>
      </c>
      <c r="L26" s="61">
        <v>24.498999999999999</v>
      </c>
    </row>
    <row r="27" spans="1:12" ht="18.75" x14ac:dyDescent="0.25">
      <c r="A27" s="24">
        <v>45239</v>
      </c>
      <c r="B27" s="58">
        <v>45244</v>
      </c>
      <c r="C27" s="58">
        <v>45426</v>
      </c>
      <c r="D27" s="59">
        <v>19500000000</v>
      </c>
      <c r="E27" s="59">
        <v>21852075000</v>
      </c>
      <c r="F27" s="60">
        <v>1.1206192307692309</v>
      </c>
      <c r="G27" s="61">
        <v>28.998999999999999</v>
      </c>
      <c r="H27" s="61">
        <v>21.001000000000001</v>
      </c>
      <c r="I27" s="59">
        <v>2537400000</v>
      </c>
      <c r="J27" s="3">
        <v>25.93</v>
      </c>
      <c r="K27" s="61">
        <v>26.001000000000001</v>
      </c>
      <c r="L27" s="61">
        <v>21.001000000000001</v>
      </c>
    </row>
    <row r="28" spans="1:12" ht="18.75" x14ac:dyDescent="0.25">
      <c r="A28" s="23">
        <v>45246</v>
      </c>
      <c r="B28" s="58">
        <v>45251</v>
      </c>
      <c r="C28" s="58">
        <v>45433</v>
      </c>
      <c r="D28" s="59">
        <v>20000000000</v>
      </c>
      <c r="E28" s="59">
        <v>21678275000</v>
      </c>
      <c r="F28" s="60">
        <v>1.08391375</v>
      </c>
      <c r="G28" s="61">
        <v>28.998999999999999</v>
      </c>
      <c r="H28" s="61">
        <v>21.001000000000001</v>
      </c>
      <c r="I28" s="59">
        <v>12667875000</v>
      </c>
      <c r="J28" s="3">
        <v>26.018000000000001</v>
      </c>
      <c r="K28" s="61">
        <v>26.05</v>
      </c>
      <c r="L28" s="61">
        <v>21.001000000000001</v>
      </c>
    </row>
    <row r="29" spans="1:12" ht="18.75" x14ac:dyDescent="0.25">
      <c r="A29" s="24">
        <v>45253</v>
      </c>
      <c r="B29" s="58">
        <v>45258</v>
      </c>
      <c r="C29" s="58">
        <v>45440</v>
      </c>
      <c r="D29" s="59">
        <v>19500000000</v>
      </c>
      <c r="E29" s="59">
        <v>17626275000</v>
      </c>
      <c r="F29" s="60">
        <v>0.90391153846153849</v>
      </c>
      <c r="G29" s="61">
        <v>29.498999999999999</v>
      </c>
      <c r="H29" s="61">
        <v>21.001000000000001</v>
      </c>
      <c r="I29" s="59">
        <v>3400125000</v>
      </c>
      <c r="J29" s="3">
        <v>26.029</v>
      </c>
      <c r="K29" s="61">
        <v>26.05</v>
      </c>
      <c r="L29" s="61">
        <v>21.001000000000001</v>
      </c>
    </row>
    <row r="30" spans="1:12" ht="18.75" x14ac:dyDescent="0.25">
      <c r="A30" s="23">
        <v>45260</v>
      </c>
      <c r="B30" s="58">
        <v>45265</v>
      </c>
      <c r="C30" s="58">
        <v>45447</v>
      </c>
      <c r="D30" s="59">
        <v>20000000000</v>
      </c>
      <c r="E30" s="59">
        <v>38360000000</v>
      </c>
      <c r="F30" s="60">
        <v>1.9179999999999999</v>
      </c>
      <c r="G30" s="61">
        <v>28.998999999999999</v>
      </c>
      <c r="H30" s="61">
        <v>21.001000000000001</v>
      </c>
      <c r="I30" s="59">
        <v>9130775000</v>
      </c>
      <c r="J30" s="3">
        <v>26.11</v>
      </c>
      <c r="K30" s="61">
        <v>26.201000000000001</v>
      </c>
      <c r="L30" s="61">
        <v>21.001000000000001</v>
      </c>
    </row>
    <row r="31" spans="1:12" ht="18.75" x14ac:dyDescent="0.25">
      <c r="A31" s="24">
        <v>45267</v>
      </c>
      <c r="B31" s="54">
        <v>45272</v>
      </c>
      <c r="C31" s="54">
        <v>45454</v>
      </c>
      <c r="D31" s="55">
        <v>19500000000</v>
      </c>
      <c r="E31" s="55">
        <v>32919225000</v>
      </c>
      <c r="F31" s="56">
        <v>1.6881653846153846</v>
      </c>
      <c r="G31" s="57">
        <v>28.998999999999999</v>
      </c>
      <c r="H31" s="57">
        <v>21.001000000000001</v>
      </c>
      <c r="I31" s="55">
        <v>10639650000</v>
      </c>
      <c r="J31" s="3">
        <v>26.276</v>
      </c>
      <c r="K31" s="57">
        <v>26.36</v>
      </c>
      <c r="L31" s="57">
        <v>21.001000000000001</v>
      </c>
    </row>
    <row r="32" spans="1:12" ht="18.75" x14ac:dyDescent="0.25">
      <c r="A32" s="23">
        <v>45274</v>
      </c>
      <c r="B32" s="58">
        <v>45279</v>
      </c>
      <c r="C32" s="58">
        <v>45461</v>
      </c>
      <c r="D32" s="59">
        <v>20000000000</v>
      </c>
      <c r="E32" s="59">
        <v>26009525000</v>
      </c>
      <c r="F32" s="60">
        <v>1.30047625</v>
      </c>
      <c r="G32" s="61">
        <v>28.998999999999999</v>
      </c>
      <c r="H32" s="61">
        <v>21.001000000000001</v>
      </c>
      <c r="I32" s="59">
        <v>89050000</v>
      </c>
      <c r="J32" s="3">
        <v>23.803000000000001</v>
      </c>
      <c r="K32" s="61">
        <v>26.001000000000001</v>
      </c>
      <c r="L32" s="61">
        <v>21.001000000000001</v>
      </c>
    </row>
    <row r="33" spans="1:12" ht="18.75" x14ac:dyDescent="0.25">
      <c r="A33" s="24">
        <v>45281</v>
      </c>
      <c r="B33" s="58">
        <v>45286</v>
      </c>
      <c r="C33" s="58">
        <v>45468</v>
      </c>
      <c r="D33" s="59">
        <v>19500000000</v>
      </c>
      <c r="E33" s="59">
        <v>19500000000</v>
      </c>
      <c r="F33" s="60">
        <v>1</v>
      </c>
      <c r="G33" s="61">
        <v>28.998999999999999</v>
      </c>
      <c r="H33" s="61">
        <v>21.001000000000001</v>
      </c>
      <c r="I33" s="59">
        <v>431275000</v>
      </c>
      <c r="J33" s="3">
        <v>25.798999999999999</v>
      </c>
      <c r="K33" s="61">
        <v>26.001000000000001</v>
      </c>
      <c r="L33" s="61">
        <v>21.001000000000001</v>
      </c>
    </row>
    <row r="34" spans="1:12" ht="18.75" x14ac:dyDescent="0.25">
      <c r="A34" s="23">
        <v>45288</v>
      </c>
      <c r="B34" s="54">
        <v>45293</v>
      </c>
      <c r="C34" s="54">
        <v>45475</v>
      </c>
      <c r="D34" s="55">
        <v>30000000000</v>
      </c>
      <c r="E34" s="55">
        <v>16183875000</v>
      </c>
      <c r="F34" s="56">
        <v>0.53946249999999996</v>
      </c>
      <c r="G34" s="57">
        <v>29.498999999999999</v>
      </c>
      <c r="H34" s="57">
        <v>19.501000000000001</v>
      </c>
      <c r="I34" s="55">
        <v>1604875000</v>
      </c>
      <c r="J34" s="3">
        <v>25.95</v>
      </c>
      <c r="K34" s="57">
        <v>26.001000000000001</v>
      </c>
      <c r="L34" s="57">
        <v>19.501000000000001</v>
      </c>
    </row>
    <row r="35" spans="1:12" ht="18.75" x14ac:dyDescent="0.25">
      <c r="A35" s="24">
        <v>45295</v>
      </c>
      <c r="B35" s="58">
        <v>45300</v>
      </c>
      <c r="C35" s="58">
        <v>45482</v>
      </c>
      <c r="D35" s="59">
        <v>30000000000</v>
      </c>
      <c r="E35" s="59">
        <v>16587625000</v>
      </c>
      <c r="F35" s="60">
        <v>0.55292083333333331</v>
      </c>
      <c r="G35" s="61">
        <v>29.498999999999999</v>
      </c>
      <c r="H35" s="61">
        <v>25</v>
      </c>
      <c r="I35" s="59">
        <v>4816275000</v>
      </c>
      <c r="J35" s="3">
        <v>25.969000000000001</v>
      </c>
      <c r="K35" s="61">
        <v>26.05</v>
      </c>
      <c r="L35" s="61">
        <v>25</v>
      </c>
    </row>
    <row r="36" spans="1:12" ht="18.75" x14ac:dyDescent="0.25">
      <c r="A36" s="23">
        <v>45302</v>
      </c>
      <c r="B36" s="58">
        <v>45307</v>
      </c>
      <c r="C36" s="58">
        <v>45489</v>
      </c>
      <c r="D36" s="59">
        <v>35000000000</v>
      </c>
      <c r="E36" s="59">
        <v>32184950000</v>
      </c>
      <c r="F36" s="60">
        <v>0.91957</v>
      </c>
      <c r="G36" s="61">
        <v>29.75</v>
      </c>
      <c r="H36" s="61">
        <v>25.85</v>
      </c>
      <c r="I36" s="59">
        <v>4880175000</v>
      </c>
      <c r="J36" s="3">
        <v>25.966999999999999</v>
      </c>
      <c r="K36" s="61">
        <v>26.05</v>
      </c>
      <c r="L36" s="61">
        <v>25.85</v>
      </c>
    </row>
    <row r="37" spans="1:12" ht="18.75" x14ac:dyDescent="0.25">
      <c r="A37" s="24">
        <v>45309</v>
      </c>
      <c r="B37" s="58">
        <v>45314</v>
      </c>
      <c r="C37" s="58">
        <v>45496</v>
      </c>
      <c r="D37" s="59">
        <v>3500000000</v>
      </c>
      <c r="E37" s="59">
        <v>19349300000</v>
      </c>
      <c r="F37" s="60">
        <v>5.5283714285714289</v>
      </c>
      <c r="G37" s="61">
        <v>29.75</v>
      </c>
      <c r="H37" s="61">
        <v>25.881</v>
      </c>
      <c r="I37" s="59">
        <v>10968025000</v>
      </c>
      <c r="J37" s="3">
        <v>26.398</v>
      </c>
      <c r="K37" s="61">
        <v>26.8</v>
      </c>
      <c r="L37" s="61">
        <v>25.881</v>
      </c>
    </row>
    <row r="38" spans="1:12" ht="18.75" x14ac:dyDescent="0.25">
      <c r="A38" s="23">
        <v>45316</v>
      </c>
      <c r="B38" s="58">
        <v>45321</v>
      </c>
      <c r="C38" s="58">
        <v>45503</v>
      </c>
      <c r="D38" s="59">
        <v>35000000000</v>
      </c>
      <c r="E38" s="59">
        <v>13875625000</v>
      </c>
      <c r="F38" s="60">
        <v>0.39644642857142859</v>
      </c>
      <c r="G38" s="61">
        <v>29.75</v>
      </c>
      <c r="H38" s="61">
        <v>25.751000000000001</v>
      </c>
      <c r="I38" s="59">
        <v>6090625000</v>
      </c>
      <c r="J38" s="3">
        <v>26.96</v>
      </c>
      <c r="K38" s="61">
        <v>27.099</v>
      </c>
      <c r="L38" s="61">
        <v>25.751000000000001</v>
      </c>
    </row>
    <row r="39" spans="1:12" ht="18.75" x14ac:dyDescent="0.25">
      <c r="A39" s="24">
        <v>45323</v>
      </c>
      <c r="B39" s="54">
        <v>45328</v>
      </c>
      <c r="C39" s="54">
        <v>45510</v>
      </c>
      <c r="D39" s="55">
        <v>35000000000</v>
      </c>
      <c r="E39" s="55">
        <v>8949625000</v>
      </c>
      <c r="F39" s="56">
        <v>0.25570357142857142</v>
      </c>
      <c r="G39" s="57">
        <v>29.951000000000001</v>
      </c>
      <c r="H39" s="57">
        <v>26.25</v>
      </c>
      <c r="I39" s="55">
        <v>212950000</v>
      </c>
      <c r="J39" s="3">
        <v>26.988</v>
      </c>
      <c r="K39" s="57">
        <v>27.099</v>
      </c>
      <c r="L39" s="57">
        <v>26.25</v>
      </c>
    </row>
    <row r="40" spans="1:12" ht="18.75" x14ac:dyDescent="0.25">
      <c r="A40" s="23">
        <v>45330</v>
      </c>
      <c r="B40" s="58">
        <v>45335</v>
      </c>
      <c r="C40" s="58">
        <v>45517</v>
      </c>
      <c r="D40" s="59">
        <v>35000000000</v>
      </c>
      <c r="E40" s="59">
        <v>15207950000</v>
      </c>
      <c r="F40" s="60">
        <v>0.43451285714285715</v>
      </c>
      <c r="G40" s="61">
        <v>35</v>
      </c>
      <c r="H40" s="61">
        <v>25.899000000000001</v>
      </c>
      <c r="I40" s="59">
        <v>1523650000</v>
      </c>
      <c r="J40" s="3">
        <v>27.741</v>
      </c>
      <c r="K40" s="61">
        <v>27.901</v>
      </c>
      <c r="L40" s="61">
        <v>25.899000000000001</v>
      </c>
    </row>
    <row r="41" spans="1:12" ht="18.75" x14ac:dyDescent="0.25">
      <c r="A41" s="24">
        <v>45337</v>
      </c>
      <c r="B41" s="58">
        <v>45342</v>
      </c>
      <c r="C41" s="58">
        <v>45524</v>
      </c>
      <c r="D41" s="59">
        <v>3500000000</v>
      </c>
      <c r="E41" s="59">
        <v>28448050000</v>
      </c>
      <c r="F41" s="60">
        <v>8.1280142857142863</v>
      </c>
      <c r="G41" s="61">
        <v>35</v>
      </c>
      <c r="H41" s="61">
        <v>27.001000000000001</v>
      </c>
      <c r="I41" s="59">
        <v>17096750000</v>
      </c>
      <c r="J41" s="3">
        <v>28.169</v>
      </c>
      <c r="K41" s="61">
        <v>28.399000000000001</v>
      </c>
      <c r="L41" s="61">
        <v>27.001000000000001</v>
      </c>
    </row>
    <row r="42" spans="1:12" ht="18.75" x14ac:dyDescent="0.25">
      <c r="A42" s="23">
        <v>45344</v>
      </c>
      <c r="B42" s="58">
        <v>45349</v>
      </c>
      <c r="C42" s="58">
        <v>45531</v>
      </c>
      <c r="D42" s="59">
        <v>35000000000</v>
      </c>
      <c r="E42" s="59">
        <v>23219750000</v>
      </c>
      <c r="F42" s="60">
        <v>0.66342142857142861</v>
      </c>
      <c r="G42" s="61">
        <v>35</v>
      </c>
      <c r="H42" s="61">
        <v>25</v>
      </c>
      <c r="I42" s="59">
        <v>2933650000</v>
      </c>
      <c r="J42" s="3">
        <v>28.385999999999999</v>
      </c>
      <c r="K42" s="61">
        <v>28.399000000000001</v>
      </c>
      <c r="L42" s="61">
        <v>25</v>
      </c>
    </row>
    <row r="43" spans="1:12" ht="18.75" x14ac:dyDescent="0.25">
      <c r="A43" s="24">
        <v>45351</v>
      </c>
      <c r="B43" s="58">
        <v>45356</v>
      </c>
      <c r="C43" s="58">
        <v>45538</v>
      </c>
      <c r="D43" s="59">
        <v>30000000000</v>
      </c>
      <c r="E43" s="59">
        <v>22619300000</v>
      </c>
      <c r="F43" s="60">
        <v>0.75397666666666663</v>
      </c>
      <c r="G43" s="61">
        <v>35</v>
      </c>
      <c r="H43" s="61">
        <v>25</v>
      </c>
      <c r="I43" s="59">
        <v>4830800000</v>
      </c>
      <c r="J43" s="3">
        <v>28.484000000000002</v>
      </c>
      <c r="K43" s="61">
        <v>28.579000000000001</v>
      </c>
      <c r="L43" s="61">
        <v>25</v>
      </c>
    </row>
    <row r="44" spans="1:12" ht="18.75" x14ac:dyDescent="0.25">
      <c r="A44" s="23">
        <v>45358</v>
      </c>
      <c r="B44" s="58">
        <v>45363</v>
      </c>
      <c r="C44" s="58">
        <v>45545</v>
      </c>
      <c r="D44" s="59">
        <v>30000000000</v>
      </c>
      <c r="E44" s="59">
        <v>56990950000</v>
      </c>
      <c r="F44" s="60">
        <v>1.8996983333333333</v>
      </c>
      <c r="G44" s="61">
        <v>36.500999999999998</v>
      </c>
      <c r="H44" s="61">
        <v>23.001000000000001</v>
      </c>
      <c r="I44" s="59">
        <v>14224100000</v>
      </c>
      <c r="J44" s="3">
        <v>31.837</v>
      </c>
      <c r="K44" s="61">
        <v>32.15</v>
      </c>
      <c r="L44" s="61">
        <v>23.001000000000001</v>
      </c>
    </row>
    <row r="45" spans="1:12" ht="18.75" x14ac:dyDescent="0.25">
      <c r="A45" s="24">
        <v>45365</v>
      </c>
      <c r="B45" s="58">
        <v>45370</v>
      </c>
      <c r="C45" s="58">
        <v>45552</v>
      </c>
      <c r="D45" s="59">
        <v>30000000000</v>
      </c>
      <c r="E45" s="59">
        <v>130603500000</v>
      </c>
      <c r="F45" s="60">
        <v>4.3534499999999996</v>
      </c>
      <c r="G45" s="61">
        <v>35.988999999999997</v>
      </c>
      <c r="H45" s="61">
        <v>28</v>
      </c>
      <c r="I45" s="59">
        <v>46759900000</v>
      </c>
      <c r="J45" s="3">
        <v>29.911999999999999</v>
      </c>
      <c r="K45" s="61">
        <v>30.251000000000001</v>
      </c>
      <c r="L45" s="61">
        <v>28</v>
      </c>
    </row>
    <row r="46" spans="1:12" ht="18.75" x14ac:dyDescent="0.25">
      <c r="A46" s="23">
        <v>45372</v>
      </c>
      <c r="B46" s="58">
        <v>45377</v>
      </c>
      <c r="C46" s="58">
        <v>45559</v>
      </c>
      <c r="D46" s="59">
        <v>30000000000</v>
      </c>
      <c r="E46" s="59">
        <v>110392500000</v>
      </c>
      <c r="F46" s="60">
        <v>3.6797499999999999</v>
      </c>
      <c r="G46" s="61">
        <v>32.750999999999998</v>
      </c>
      <c r="H46" s="61">
        <v>25</v>
      </c>
      <c r="I46" s="59">
        <v>37802700000</v>
      </c>
      <c r="J46" s="3">
        <v>27.722999999999999</v>
      </c>
      <c r="K46" s="61">
        <v>28</v>
      </c>
      <c r="L46" s="61">
        <v>25</v>
      </c>
    </row>
    <row r="47" spans="1:12" ht="18.75" x14ac:dyDescent="0.25">
      <c r="A47" s="24">
        <v>45379</v>
      </c>
      <c r="B47" s="54">
        <v>45384</v>
      </c>
      <c r="C47" s="54">
        <v>45566</v>
      </c>
      <c r="D47" s="55">
        <v>35000000000</v>
      </c>
      <c r="E47" s="55">
        <v>77086550000</v>
      </c>
      <c r="F47" s="56">
        <v>2.2024728571428573</v>
      </c>
      <c r="G47" s="57">
        <v>32.500999999999998</v>
      </c>
      <c r="H47" s="57">
        <v>26.625</v>
      </c>
      <c r="I47" s="55">
        <v>35000000000</v>
      </c>
      <c r="J47" s="3">
        <v>25.745000000000001</v>
      </c>
      <c r="K47" s="57">
        <v>26.001000000000001</v>
      </c>
      <c r="L47" s="57">
        <v>24</v>
      </c>
    </row>
    <row r="48" spans="1:12" ht="18.75" x14ac:dyDescent="0.25">
      <c r="A48" s="23">
        <v>45386</v>
      </c>
      <c r="B48" s="54">
        <v>45391</v>
      </c>
      <c r="C48" s="54">
        <v>45573</v>
      </c>
      <c r="D48" s="55">
        <v>30000000000</v>
      </c>
      <c r="E48" s="55">
        <v>24915675000</v>
      </c>
      <c r="F48" s="56">
        <v>0.83052250000000005</v>
      </c>
      <c r="G48" s="57">
        <v>32.201000000000001</v>
      </c>
      <c r="H48" s="57">
        <v>27.919</v>
      </c>
      <c r="I48" s="55">
        <v>4210575000</v>
      </c>
      <c r="J48" s="3">
        <v>25.587</v>
      </c>
      <c r="K48" s="57">
        <v>26.001000000000001</v>
      </c>
      <c r="L48" s="57">
        <v>23.001000000000001</v>
      </c>
    </row>
    <row r="49" spans="1:12" ht="18.75" x14ac:dyDescent="0.25">
      <c r="A49" s="24">
        <v>45393</v>
      </c>
      <c r="B49" s="54">
        <v>45398</v>
      </c>
      <c r="C49" s="54">
        <v>45580</v>
      </c>
      <c r="D49" s="55">
        <v>30000000000</v>
      </c>
      <c r="E49" s="55">
        <v>26767525000</v>
      </c>
      <c r="F49" s="56">
        <v>0.89225083333333333</v>
      </c>
      <c r="G49" s="57">
        <v>35</v>
      </c>
      <c r="H49" s="57">
        <v>28.402999999999999</v>
      </c>
      <c r="I49" s="55">
        <v>761425000</v>
      </c>
      <c r="J49" s="3">
        <v>25.984999999999999</v>
      </c>
      <c r="K49" s="57">
        <v>26.001000000000001</v>
      </c>
      <c r="L49" s="57">
        <v>24.498999999999999</v>
      </c>
    </row>
    <row r="50" spans="1:12" ht="18.75" x14ac:dyDescent="0.25">
      <c r="A50" s="23">
        <v>45400</v>
      </c>
      <c r="B50" s="54">
        <v>45405</v>
      </c>
      <c r="C50" s="54">
        <v>45587</v>
      </c>
      <c r="D50" s="55">
        <v>30000000000</v>
      </c>
      <c r="E50" s="55">
        <v>24403675000</v>
      </c>
      <c r="F50" s="56">
        <v>0.81345583333333338</v>
      </c>
      <c r="G50" s="57">
        <v>35</v>
      </c>
      <c r="H50" s="57">
        <v>28.280999999999999</v>
      </c>
      <c r="I50" s="55">
        <v>3681400000</v>
      </c>
      <c r="J50" s="3">
        <v>25.928000000000001</v>
      </c>
      <c r="K50" s="57">
        <v>26.001000000000001</v>
      </c>
      <c r="L50" s="57">
        <v>25</v>
      </c>
    </row>
    <row r="51" spans="1:12" ht="18.75" x14ac:dyDescent="0.25">
      <c r="A51" s="24">
        <v>45407</v>
      </c>
      <c r="B51" s="58">
        <v>45412</v>
      </c>
      <c r="C51" s="58">
        <v>45594</v>
      </c>
      <c r="D51" s="59">
        <v>30000000000</v>
      </c>
      <c r="E51" s="59">
        <v>32720275000</v>
      </c>
      <c r="F51" s="60">
        <v>1.0906758333333333</v>
      </c>
      <c r="G51" s="61">
        <v>35</v>
      </c>
      <c r="H51" s="61">
        <v>37.887</v>
      </c>
      <c r="I51" s="59">
        <v>5712925000</v>
      </c>
      <c r="J51" s="3">
        <v>25.893000000000001</v>
      </c>
      <c r="K51" s="61">
        <v>26.001000000000001</v>
      </c>
      <c r="L51" s="61">
        <v>25</v>
      </c>
    </row>
    <row r="52" spans="1:12" ht="18.75" x14ac:dyDescent="0.25">
      <c r="A52" s="23">
        <f>Table2[[#This Row],[Settlement 
Date]]-5</f>
        <v>45414</v>
      </c>
      <c r="B52" s="54">
        <v>45419</v>
      </c>
      <c r="C52" s="54">
        <v>45601</v>
      </c>
      <c r="D52" s="55">
        <v>25000000000</v>
      </c>
      <c r="E52" s="55">
        <v>21108625000</v>
      </c>
      <c r="F52" s="56">
        <v>0.84434500000000001</v>
      </c>
      <c r="G52" s="57">
        <v>35</v>
      </c>
      <c r="H52" s="57">
        <v>24.498999999999999</v>
      </c>
      <c r="I52" s="55">
        <v>6151400000</v>
      </c>
      <c r="J52" s="3">
        <v>25.997</v>
      </c>
      <c r="K52" s="57">
        <v>26.001000000000001</v>
      </c>
      <c r="L52" s="57">
        <v>24.498999999999999</v>
      </c>
    </row>
    <row r="53" spans="1:12" ht="18.75" x14ac:dyDescent="0.25">
      <c r="A53" s="24">
        <f>Table2[[#This Row],[Settlement 
Date]]-5</f>
        <v>45421</v>
      </c>
      <c r="B53" s="58">
        <v>45426</v>
      </c>
      <c r="C53" s="58">
        <v>45608</v>
      </c>
      <c r="D53" s="59">
        <v>25000000000</v>
      </c>
      <c r="E53" s="59">
        <v>33111125000</v>
      </c>
      <c r="F53" s="60">
        <v>1.3244450000000001</v>
      </c>
      <c r="G53" s="61">
        <v>35</v>
      </c>
      <c r="H53" s="61">
        <v>24.498999999999999</v>
      </c>
      <c r="I53" s="59">
        <v>16207225000</v>
      </c>
      <c r="J53" s="3">
        <v>25.974</v>
      </c>
      <c r="K53" s="61">
        <v>26.001000000000001</v>
      </c>
      <c r="L53" s="61">
        <v>24.498999999999999</v>
      </c>
    </row>
    <row r="54" spans="1:12" ht="18.75" x14ac:dyDescent="0.25">
      <c r="A54" s="23">
        <f>Table2[[#This Row],[Settlement 
Date]]-5</f>
        <v>45428</v>
      </c>
      <c r="B54" s="54">
        <v>45433</v>
      </c>
      <c r="C54" s="54">
        <v>45615</v>
      </c>
      <c r="D54" s="55">
        <v>25000000000</v>
      </c>
      <c r="E54" s="55">
        <v>27948475000</v>
      </c>
      <c r="F54" s="56">
        <v>1.117939</v>
      </c>
      <c r="G54" s="57">
        <v>29.998999999999999</v>
      </c>
      <c r="H54" s="57">
        <v>24.498999999999999</v>
      </c>
      <c r="I54" s="55">
        <v>16722125000</v>
      </c>
      <c r="J54" s="3">
        <v>25.992000000000001</v>
      </c>
      <c r="K54" s="57">
        <v>26.001000000000001</v>
      </c>
      <c r="L54" s="57">
        <v>24.498999999999999</v>
      </c>
    </row>
    <row r="55" spans="1:12" ht="18.75" x14ac:dyDescent="0.25">
      <c r="A55" s="24">
        <f>Table2[[#This Row],[Settlement 
Date]]-5</f>
        <v>45435</v>
      </c>
      <c r="B55" s="58">
        <v>45440</v>
      </c>
      <c r="C55" s="58">
        <v>45622</v>
      </c>
      <c r="D55" s="59">
        <v>25000000000</v>
      </c>
      <c r="E55" s="59">
        <v>32399950000</v>
      </c>
      <c r="F55" s="60">
        <v>1.295998</v>
      </c>
      <c r="G55" s="61">
        <v>34</v>
      </c>
      <c r="H55" s="61">
        <v>21.001000000000001</v>
      </c>
      <c r="I55" s="59">
        <v>26797850000</v>
      </c>
      <c r="J55" s="3">
        <v>25.96</v>
      </c>
      <c r="K55" s="61">
        <v>26.001000000000001</v>
      </c>
      <c r="L55" s="61">
        <v>21.001000000000001</v>
      </c>
    </row>
    <row r="56" spans="1:12" ht="18.75" x14ac:dyDescent="0.25">
      <c r="A56" s="23">
        <v>45442</v>
      </c>
      <c r="B56" s="54">
        <v>45447</v>
      </c>
      <c r="C56" s="54">
        <v>45629</v>
      </c>
      <c r="D56" s="55">
        <v>25000000000</v>
      </c>
      <c r="E56" s="55">
        <v>41128525000</v>
      </c>
      <c r="F56" s="56">
        <v>1.645141</v>
      </c>
      <c r="G56" s="57">
        <v>29.998999999999999</v>
      </c>
      <c r="H56" s="57">
        <v>24</v>
      </c>
      <c r="I56" s="55">
        <v>37001025000</v>
      </c>
      <c r="J56" s="3">
        <v>25.98</v>
      </c>
      <c r="K56" s="57">
        <v>26.001000000000001</v>
      </c>
      <c r="L56" s="57">
        <v>24</v>
      </c>
    </row>
    <row r="57" spans="1:12" ht="18.75" x14ac:dyDescent="0.25">
      <c r="A57" s="24">
        <v>45449</v>
      </c>
      <c r="B57" s="54">
        <v>45454</v>
      </c>
      <c r="C57" s="54">
        <v>45636</v>
      </c>
      <c r="D57" s="55">
        <v>25000000000</v>
      </c>
      <c r="E57" s="55">
        <v>26252850000</v>
      </c>
      <c r="F57" s="56">
        <v>1.050114</v>
      </c>
      <c r="G57" s="57">
        <v>35</v>
      </c>
      <c r="H57" s="57">
        <v>25.7</v>
      </c>
      <c r="I57" s="55">
        <v>14800550000</v>
      </c>
      <c r="J57" s="3">
        <v>25.972999999999999</v>
      </c>
      <c r="K57" s="57">
        <v>26.001000000000001</v>
      </c>
      <c r="L57" s="57">
        <v>25.7</v>
      </c>
    </row>
    <row r="58" spans="1:12" ht="18.75" x14ac:dyDescent="0.25">
      <c r="A58" s="23">
        <v>45456</v>
      </c>
      <c r="B58" s="58">
        <v>45461</v>
      </c>
      <c r="C58" s="58">
        <v>45643</v>
      </c>
      <c r="D58" s="59">
        <v>25000000000</v>
      </c>
      <c r="E58" s="59">
        <v>12647150000</v>
      </c>
      <c r="F58" s="60">
        <v>0.50588599999999995</v>
      </c>
      <c r="G58" s="61">
        <v>35</v>
      </c>
      <c r="H58" s="61">
        <v>25.6</v>
      </c>
      <c r="I58" s="59">
        <v>4524650000</v>
      </c>
      <c r="J58" s="3">
        <v>25.969000000000001</v>
      </c>
      <c r="K58" s="61">
        <v>26.001000000000001</v>
      </c>
      <c r="L58" s="61">
        <v>25.6</v>
      </c>
    </row>
    <row r="59" spans="1:12" ht="18.75" x14ac:dyDescent="0.25">
      <c r="A59" s="24">
        <v>45463</v>
      </c>
      <c r="B59" s="58">
        <v>45468</v>
      </c>
      <c r="C59" s="58">
        <v>45650</v>
      </c>
      <c r="D59" s="59">
        <v>25000000000</v>
      </c>
      <c r="E59" s="59">
        <v>15341375000</v>
      </c>
      <c r="F59" s="60">
        <v>0.61365499999999995</v>
      </c>
      <c r="G59" s="61">
        <v>35</v>
      </c>
      <c r="H59" s="61">
        <v>25.85</v>
      </c>
      <c r="I59" s="59">
        <v>8491375000</v>
      </c>
      <c r="J59" s="3">
        <v>25.977</v>
      </c>
      <c r="K59" s="61">
        <v>26.001000000000001</v>
      </c>
      <c r="L59" s="61">
        <v>25.85</v>
      </c>
    </row>
  </sheetData>
  <mergeCells count="1">
    <mergeCell ref="B3:L4"/>
  </mergeCells>
  <phoneticPr fontId="7" type="noConversion"/>
  <pageMargins left="0.31" right="0.32" top="0.55000000000000004" bottom="0.28000000000000003" header="0.17" footer="0.15"/>
  <pageSetup paperSize="9" scale="46" orientation="portrait" horizontalDpi="1200" verticalDpi="12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9"/>
  <sheetViews>
    <sheetView workbookViewId="0">
      <pane xSplit="2" ySplit="7" topLeftCell="C45" activePane="bottomRight" state="frozen"/>
      <selection pane="topRight" activeCell="C1" sqref="C1"/>
      <selection pane="bottomLeft" activeCell="A8" sqref="A8"/>
      <selection pane="bottomRight" activeCell="A56" sqref="A56:A59"/>
    </sheetView>
  </sheetViews>
  <sheetFormatPr defaultRowHeight="15" x14ac:dyDescent="0.25"/>
  <cols>
    <col min="1" max="3" width="18.7109375" customWidth="1"/>
    <col min="4" max="4" width="19.42578125" bestFit="1" customWidth="1"/>
    <col min="5" max="5" width="20.85546875" bestFit="1" customWidth="1"/>
    <col min="6" max="8" width="18.7109375" customWidth="1"/>
    <col min="9" max="9" width="19.42578125" bestFit="1" customWidth="1"/>
    <col min="10" max="12" width="18.7109375" customWidth="1"/>
  </cols>
  <sheetData>
    <row r="1" spans="1:12" ht="12" customHeight="1" x14ac:dyDescent="0.25"/>
    <row r="2" spans="1:12" ht="12" customHeight="1" x14ac:dyDescent="0.25"/>
    <row r="3" spans="1:12" ht="12" customHeight="1" x14ac:dyDescent="0.25">
      <c r="A3" s="103" t="s">
        <v>25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2" ht="12" customHeight="1" x14ac:dyDescent="0.25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2" ht="12" customHeight="1" x14ac:dyDescent="0.25"/>
    <row r="6" spans="1:12" ht="12" customHeight="1" x14ac:dyDescent="0.25"/>
    <row r="7" spans="1:12" s="19" customFormat="1" ht="39.950000000000003" customHeight="1" thickBot="1" x14ac:dyDescent="0.3">
      <c r="A7" s="21" t="s">
        <v>2</v>
      </c>
      <c r="B7" s="22" t="s">
        <v>3</v>
      </c>
      <c r="C7" s="22" t="s">
        <v>4</v>
      </c>
      <c r="D7" s="22" t="s">
        <v>5</v>
      </c>
      <c r="E7" s="22" t="s">
        <v>6</v>
      </c>
      <c r="F7" s="22" t="s">
        <v>7</v>
      </c>
      <c r="G7" s="22" t="s">
        <v>8</v>
      </c>
      <c r="H7" s="22" t="s">
        <v>9</v>
      </c>
      <c r="I7" s="22" t="s">
        <v>10</v>
      </c>
      <c r="J7" s="22" t="s">
        <v>11</v>
      </c>
      <c r="K7" s="22" t="s">
        <v>12</v>
      </c>
      <c r="L7" s="22" t="s">
        <v>13</v>
      </c>
    </row>
    <row r="8" spans="1:12" s="25" customFormat="1" ht="19.5" thickTop="1" x14ac:dyDescent="0.3">
      <c r="A8" s="29">
        <v>45109</v>
      </c>
      <c r="B8" s="29">
        <v>45111</v>
      </c>
      <c r="C8" s="29">
        <v>45384</v>
      </c>
      <c r="D8" s="13">
        <v>17500000000</v>
      </c>
      <c r="E8" s="13">
        <v>20515475000</v>
      </c>
      <c r="F8" s="26">
        <v>1.1723128571428572</v>
      </c>
      <c r="G8" s="27">
        <v>28.5</v>
      </c>
      <c r="H8" s="27">
        <v>23.4</v>
      </c>
      <c r="I8" s="13">
        <v>3606975000</v>
      </c>
      <c r="J8" s="27">
        <v>23.803000000000001</v>
      </c>
      <c r="K8" s="27">
        <v>23.82</v>
      </c>
      <c r="L8" s="28">
        <v>23.4</v>
      </c>
    </row>
    <row r="9" spans="1:12" s="25" customFormat="1" ht="18.75" x14ac:dyDescent="0.3">
      <c r="A9" s="29">
        <v>45116</v>
      </c>
      <c r="B9" s="29">
        <v>45118</v>
      </c>
      <c r="C9" s="29">
        <v>45391</v>
      </c>
      <c r="D9" s="13">
        <v>17000000000</v>
      </c>
      <c r="E9" s="13">
        <v>25407025000</v>
      </c>
      <c r="F9" s="26">
        <v>1.4945308823529411</v>
      </c>
      <c r="G9" s="27">
        <v>28.5</v>
      </c>
      <c r="H9" s="27">
        <v>23.75</v>
      </c>
      <c r="I9" s="13">
        <v>9165725000</v>
      </c>
      <c r="J9" s="27">
        <v>23.815000000000001</v>
      </c>
      <c r="K9" s="27">
        <v>23.82</v>
      </c>
      <c r="L9" s="28">
        <v>23.75</v>
      </c>
    </row>
    <row r="10" spans="1:12" s="25" customFormat="1" ht="18.75" x14ac:dyDescent="0.3">
      <c r="A10" s="29">
        <v>45123</v>
      </c>
      <c r="B10" s="29">
        <v>45125</v>
      </c>
      <c r="C10" s="29">
        <v>45398</v>
      </c>
      <c r="D10" s="13">
        <v>17500000000</v>
      </c>
      <c r="E10" s="13">
        <v>28955500000</v>
      </c>
      <c r="F10" s="26">
        <v>1.6546000000000001</v>
      </c>
      <c r="G10" s="27">
        <v>27.75</v>
      </c>
      <c r="H10" s="27">
        <v>23.75</v>
      </c>
      <c r="I10" s="13">
        <v>11383000000</v>
      </c>
      <c r="J10" s="27">
        <v>24.032</v>
      </c>
      <c r="K10" s="27">
        <v>24.050999999999998</v>
      </c>
      <c r="L10" s="28">
        <v>23.75</v>
      </c>
    </row>
    <row r="11" spans="1:12" s="25" customFormat="1" ht="18.75" x14ac:dyDescent="0.3">
      <c r="A11" s="29">
        <v>45130</v>
      </c>
      <c r="B11" s="29">
        <v>45132</v>
      </c>
      <c r="C11" s="29">
        <v>45405</v>
      </c>
      <c r="D11" s="13">
        <v>17000000000</v>
      </c>
      <c r="E11" s="13">
        <v>16199525000</v>
      </c>
      <c r="F11" s="26">
        <v>0.95291323529411764</v>
      </c>
      <c r="G11" s="27">
        <v>27.001000000000001</v>
      </c>
      <c r="H11" s="27">
        <v>24</v>
      </c>
      <c r="I11" s="13">
        <v>1606325000</v>
      </c>
      <c r="J11" s="27">
        <v>24.042999999999999</v>
      </c>
      <c r="K11" s="27">
        <v>24.050999999999998</v>
      </c>
      <c r="L11" s="28">
        <v>24</v>
      </c>
    </row>
    <row r="12" spans="1:12" s="25" customFormat="1" ht="18.75" x14ac:dyDescent="0.3">
      <c r="A12" s="29">
        <v>45137</v>
      </c>
      <c r="B12" s="33">
        <v>45139</v>
      </c>
      <c r="C12" s="33">
        <v>45412</v>
      </c>
      <c r="D12" s="14">
        <v>17500000000</v>
      </c>
      <c r="E12" s="14">
        <v>20759375000</v>
      </c>
      <c r="F12" s="30">
        <v>1.18625</v>
      </c>
      <c r="G12" s="31">
        <v>28</v>
      </c>
      <c r="H12" s="31">
        <v>22</v>
      </c>
      <c r="I12" s="14">
        <v>2916875000</v>
      </c>
      <c r="J12" s="31">
        <v>24.042999999999999</v>
      </c>
      <c r="K12" s="31">
        <v>24.050999999999998</v>
      </c>
      <c r="L12" s="32">
        <f t="shared" ref="L12:L16" si="0">H12</f>
        <v>22</v>
      </c>
    </row>
    <row r="13" spans="1:12" s="25" customFormat="1" ht="18.75" x14ac:dyDescent="0.3">
      <c r="A13" s="29">
        <v>45144</v>
      </c>
      <c r="B13" s="33">
        <v>45146</v>
      </c>
      <c r="C13" s="33">
        <v>45419</v>
      </c>
      <c r="D13" s="14">
        <v>17000000000</v>
      </c>
      <c r="E13" s="14">
        <v>18359550000</v>
      </c>
      <c r="F13" s="30">
        <v>1.0799735294117647</v>
      </c>
      <c r="G13" s="31">
        <v>28</v>
      </c>
      <c r="H13" s="31">
        <v>24</v>
      </c>
      <c r="I13" s="48" t="s">
        <v>30</v>
      </c>
      <c r="J13" s="31"/>
      <c r="K13" s="31"/>
      <c r="L13" s="32"/>
    </row>
    <row r="14" spans="1:12" s="25" customFormat="1" ht="18.75" x14ac:dyDescent="0.3">
      <c r="A14" s="29">
        <v>45151</v>
      </c>
      <c r="B14" s="33">
        <v>45153</v>
      </c>
      <c r="C14" s="33">
        <v>45426</v>
      </c>
      <c r="D14" s="14">
        <v>17500000000</v>
      </c>
      <c r="E14" s="14">
        <v>19753625000</v>
      </c>
      <c r="F14" s="30">
        <v>1.1287785714285714</v>
      </c>
      <c r="G14" s="31">
        <v>28.998999999999999</v>
      </c>
      <c r="H14" s="31">
        <v>24.5</v>
      </c>
      <c r="I14" s="14">
        <v>4028625000</v>
      </c>
      <c r="J14" s="31">
        <v>24.774999999999999</v>
      </c>
      <c r="K14" s="31">
        <v>24.849</v>
      </c>
      <c r="L14" s="32">
        <f t="shared" si="0"/>
        <v>24.5</v>
      </c>
    </row>
    <row r="15" spans="1:12" s="25" customFormat="1" ht="18.75" x14ac:dyDescent="0.3">
      <c r="A15" s="29">
        <v>45158</v>
      </c>
      <c r="B15" s="33">
        <v>45160</v>
      </c>
      <c r="C15" s="33">
        <v>45433</v>
      </c>
      <c r="D15" s="14">
        <v>17000000000</v>
      </c>
      <c r="E15" s="14">
        <v>18322875000</v>
      </c>
      <c r="F15" s="30">
        <v>1.0778161764705882</v>
      </c>
      <c r="G15" s="31">
        <v>28.998999999999999</v>
      </c>
      <c r="H15" s="31">
        <v>24</v>
      </c>
      <c r="I15" s="14">
        <v>3671700000</v>
      </c>
      <c r="J15" s="31">
        <v>24.853000000000002</v>
      </c>
      <c r="K15" s="31">
        <v>24.9</v>
      </c>
      <c r="L15" s="32">
        <f t="shared" si="0"/>
        <v>24</v>
      </c>
    </row>
    <row r="16" spans="1:12" s="25" customFormat="1" ht="18.75" x14ac:dyDescent="0.3">
      <c r="A16" s="29">
        <v>45165</v>
      </c>
      <c r="B16" s="33">
        <v>45167</v>
      </c>
      <c r="C16" s="34">
        <v>45440</v>
      </c>
      <c r="D16" s="14">
        <v>17500000000</v>
      </c>
      <c r="E16" s="14">
        <v>13725600000</v>
      </c>
      <c r="F16" s="30">
        <v>0.78432000000000002</v>
      </c>
      <c r="G16" s="31">
        <v>28.998999999999999</v>
      </c>
      <c r="H16" s="31">
        <v>24.800999999999998</v>
      </c>
      <c r="I16" s="14">
        <v>43100000</v>
      </c>
      <c r="J16" s="31">
        <v>24.853000000000002</v>
      </c>
      <c r="K16" s="31">
        <v>25</v>
      </c>
      <c r="L16" s="32">
        <f t="shared" si="0"/>
        <v>24.800999999999998</v>
      </c>
    </row>
    <row r="17" spans="1:12" s="25" customFormat="1" ht="18.75" x14ac:dyDescent="0.3">
      <c r="A17" s="29">
        <v>45172</v>
      </c>
      <c r="B17" s="33">
        <v>45174</v>
      </c>
      <c r="C17" s="34">
        <v>45447</v>
      </c>
      <c r="D17" s="14">
        <v>17000000000</v>
      </c>
      <c r="E17" s="14">
        <v>13441425000</v>
      </c>
      <c r="F17" s="30">
        <v>0.79067205882352942</v>
      </c>
      <c r="G17" s="31">
        <v>28.998999999999999</v>
      </c>
      <c r="H17" s="31">
        <v>24.849</v>
      </c>
      <c r="I17" s="14">
        <v>7659925000</v>
      </c>
      <c r="J17" s="31">
        <v>25.428000000000001</v>
      </c>
      <c r="K17" s="31">
        <v>25.48</v>
      </c>
      <c r="L17" s="32">
        <v>24.849</v>
      </c>
    </row>
    <row r="18" spans="1:12" s="25" customFormat="1" ht="18.75" x14ac:dyDescent="0.3">
      <c r="A18" s="29">
        <v>45179</v>
      </c>
      <c r="B18" s="33">
        <v>45181</v>
      </c>
      <c r="C18" s="34">
        <v>45454</v>
      </c>
      <c r="D18" s="14">
        <v>17500000000</v>
      </c>
      <c r="E18" s="14">
        <v>18097575000</v>
      </c>
      <c r="F18" s="30">
        <v>1.0341471428571429</v>
      </c>
      <c r="G18" s="31">
        <v>28.5</v>
      </c>
      <c r="H18" s="31">
        <v>25</v>
      </c>
      <c r="I18" s="14">
        <v>45925000</v>
      </c>
      <c r="J18" s="31">
        <v>25.379000000000001</v>
      </c>
      <c r="K18" s="31">
        <v>25.48</v>
      </c>
      <c r="L18" s="32">
        <v>25</v>
      </c>
    </row>
    <row r="19" spans="1:12" s="25" customFormat="1" ht="18.75" x14ac:dyDescent="0.3">
      <c r="A19" s="29">
        <v>45186</v>
      </c>
      <c r="B19" s="33">
        <v>45188</v>
      </c>
      <c r="C19" s="34">
        <v>45461</v>
      </c>
      <c r="D19" s="14">
        <v>17000000000</v>
      </c>
      <c r="E19" s="14">
        <v>16477625000</v>
      </c>
      <c r="F19" s="30">
        <v>0.9692720588235294</v>
      </c>
      <c r="G19" s="31">
        <v>28.998999999999999</v>
      </c>
      <c r="H19" s="31">
        <v>24.800999999999998</v>
      </c>
      <c r="I19" s="48" t="s">
        <v>30</v>
      </c>
      <c r="J19" s="31"/>
      <c r="K19" s="31"/>
      <c r="L19" s="32"/>
    </row>
    <row r="20" spans="1:12" s="25" customFormat="1" ht="18.75" x14ac:dyDescent="0.3">
      <c r="A20" s="29">
        <v>45193</v>
      </c>
      <c r="B20" s="33">
        <v>45195</v>
      </c>
      <c r="C20" s="34">
        <v>45468</v>
      </c>
      <c r="D20" s="14">
        <v>17500000000</v>
      </c>
      <c r="E20" s="14">
        <v>16360825000</v>
      </c>
      <c r="F20" s="30">
        <v>0.93490428571428574</v>
      </c>
      <c r="G20" s="31">
        <v>28.998999999999999</v>
      </c>
      <c r="H20" s="31">
        <v>25.251000000000001</v>
      </c>
      <c r="I20" s="14">
        <v>47850000</v>
      </c>
      <c r="J20" s="31">
        <v>25.387</v>
      </c>
      <c r="K20" s="31">
        <v>25.501000000000001</v>
      </c>
      <c r="L20" s="32">
        <v>25.251000000000001</v>
      </c>
    </row>
    <row r="21" spans="1:12" ht="18.75" x14ac:dyDescent="0.3">
      <c r="A21" s="67">
        <v>45200</v>
      </c>
      <c r="B21" s="67">
        <v>45202</v>
      </c>
      <c r="C21" s="67">
        <v>45475</v>
      </c>
      <c r="D21" s="68">
        <v>25000000000</v>
      </c>
      <c r="E21" s="68">
        <v>15134175000</v>
      </c>
      <c r="F21" s="69">
        <v>0.60536699999999999</v>
      </c>
      <c r="G21" s="70">
        <v>28.998999999999999</v>
      </c>
      <c r="H21" s="70">
        <v>24.358000000000001</v>
      </c>
      <c r="I21" s="68">
        <v>5784175000</v>
      </c>
      <c r="J21" s="70">
        <v>25.919</v>
      </c>
      <c r="K21" s="70">
        <v>25.98</v>
      </c>
      <c r="L21" s="71">
        <v>24.358000000000001</v>
      </c>
    </row>
    <row r="22" spans="1:12" ht="18.75" x14ac:dyDescent="0.3">
      <c r="A22" s="62">
        <v>45207</v>
      </c>
      <c r="B22" s="62">
        <v>45209</v>
      </c>
      <c r="C22" s="62">
        <v>45482</v>
      </c>
      <c r="D22" s="63">
        <v>24500000000</v>
      </c>
      <c r="E22" s="63">
        <v>20259425000</v>
      </c>
      <c r="F22" s="64">
        <v>0.82691530612244901</v>
      </c>
      <c r="G22" s="65">
        <v>27.800999999999998</v>
      </c>
      <c r="H22" s="65">
        <v>25.949000000000002</v>
      </c>
      <c r="I22" s="63">
        <v>13697925000</v>
      </c>
      <c r="J22" s="65">
        <v>26.123999999999999</v>
      </c>
      <c r="K22" s="65">
        <v>26.199000000000002</v>
      </c>
      <c r="L22" s="66">
        <v>25.949000000000002</v>
      </c>
    </row>
    <row r="23" spans="1:12" ht="18.75" x14ac:dyDescent="0.3">
      <c r="A23" s="62">
        <v>45214</v>
      </c>
      <c r="B23" s="62">
        <v>45216</v>
      </c>
      <c r="C23" s="62">
        <v>45489</v>
      </c>
      <c r="D23" s="63">
        <v>25000000000</v>
      </c>
      <c r="E23" s="63">
        <v>21796750000</v>
      </c>
      <c r="F23" s="64">
        <v>0.87187000000000003</v>
      </c>
      <c r="G23" s="65">
        <v>28.75</v>
      </c>
      <c r="H23" s="65">
        <v>25</v>
      </c>
      <c r="I23" s="63">
        <v>13050750000</v>
      </c>
      <c r="J23" s="65">
        <v>26.257000000000001</v>
      </c>
      <c r="K23" s="65">
        <v>26.300999999999998</v>
      </c>
      <c r="L23" s="66">
        <v>25</v>
      </c>
    </row>
    <row r="24" spans="1:12" ht="18.75" x14ac:dyDescent="0.3">
      <c r="A24" s="67">
        <v>45221</v>
      </c>
      <c r="B24" s="67">
        <v>45223</v>
      </c>
      <c r="C24" s="67">
        <v>45496</v>
      </c>
      <c r="D24" s="68">
        <v>24500000000</v>
      </c>
      <c r="E24" s="68">
        <v>23005025000</v>
      </c>
      <c r="F24" s="69">
        <v>0.93898061224489793</v>
      </c>
      <c r="G24" s="70">
        <v>29.341000000000001</v>
      </c>
      <c r="H24" s="70">
        <v>26.248999999999999</v>
      </c>
      <c r="I24" s="68">
        <v>13241525000</v>
      </c>
      <c r="J24" s="70">
        <v>26.376999999999999</v>
      </c>
      <c r="K24" s="70">
        <v>26.401</v>
      </c>
      <c r="L24" s="71">
        <v>26.248999999999999</v>
      </c>
    </row>
    <row r="25" spans="1:12" ht="18.75" x14ac:dyDescent="0.3">
      <c r="A25" s="67">
        <v>45228</v>
      </c>
      <c r="B25" s="67">
        <v>45230</v>
      </c>
      <c r="C25" s="67">
        <v>45503</v>
      </c>
      <c r="D25" s="68">
        <v>25000000000</v>
      </c>
      <c r="E25" s="68">
        <v>16200150000</v>
      </c>
      <c r="F25" s="69">
        <v>0.64800599999999997</v>
      </c>
      <c r="G25" s="70">
        <v>29.248999999999999</v>
      </c>
      <c r="H25" s="70">
        <v>25</v>
      </c>
      <c r="I25" s="68">
        <v>7733150000</v>
      </c>
      <c r="J25" s="70">
        <v>26.463000000000001</v>
      </c>
      <c r="K25" s="70">
        <v>26.5</v>
      </c>
      <c r="L25" s="71">
        <v>25</v>
      </c>
    </row>
    <row r="26" spans="1:12" ht="18.75" x14ac:dyDescent="0.3">
      <c r="A26" s="67">
        <v>45235</v>
      </c>
      <c r="B26" s="67">
        <v>45237</v>
      </c>
      <c r="C26" s="67">
        <v>45510</v>
      </c>
      <c r="D26" s="68">
        <v>24500000000</v>
      </c>
      <c r="E26" s="68">
        <v>16753575000</v>
      </c>
      <c r="F26" s="69">
        <v>0.68381938775510209</v>
      </c>
      <c r="G26" s="70">
        <v>28.998999999999999</v>
      </c>
      <c r="H26" s="70">
        <v>21.001000000000001</v>
      </c>
      <c r="I26" s="68">
        <v>6630075000</v>
      </c>
      <c r="J26" s="70">
        <v>26.521000000000001</v>
      </c>
      <c r="K26" s="70">
        <v>26.55</v>
      </c>
      <c r="L26" s="71">
        <v>21.001000000000001</v>
      </c>
    </row>
    <row r="27" spans="1:12" ht="18.75" x14ac:dyDescent="0.3">
      <c r="A27" s="62">
        <v>45242</v>
      </c>
      <c r="B27" s="62">
        <v>45244</v>
      </c>
      <c r="C27" s="62">
        <v>45517</v>
      </c>
      <c r="D27" s="63">
        <v>25000000000</v>
      </c>
      <c r="E27" s="63">
        <v>15086525000</v>
      </c>
      <c r="F27" s="64">
        <v>0.60346100000000003</v>
      </c>
      <c r="G27" s="65">
        <v>28.998999999999999</v>
      </c>
      <c r="H27" s="65">
        <v>21.001000000000001</v>
      </c>
      <c r="I27" s="63">
        <v>208950000</v>
      </c>
      <c r="J27" s="65">
        <v>26.099</v>
      </c>
      <c r="K27" s="65">
        <v>26.55</v>
      </c>
      <c r="L27" s="66">
        <v>21.001000000000001</v>
      </c>
    </row>
    <row r="28" spans="1:12" ht="18.75" x14ac:dyDescent="0.3">
      <c r="A28" s="67">
        <v>45249</v>
      </c>
      <c r="B28" s="67">
        <v>45251</v>
      </c>
      <c r="C28" s="67">
        <v>45524</v>
      </c>
      <c r="D28" s="68">
        <v>24500000000</v>
      </c>
      <c r="E28" s="68">
        <v>23094450000</v>
      </c>
      <c r="F28" s="69">
        <v>0.94263061224489797</v>
      </c>
      <c r="G28" s="70">
        <v>28.998999999999999</v>
      </c>
      <c r="H28" s="70">
        <v>21.001000000000001</v>
      </c>
      <c r="I28" s="68">
        <v>15416950000</v>
      </c>
      <c r="J28" s="70">
        <v>26.701000000000001</v>
      </c>
      <c r="K28" s="70">
        <v>26.8</v>
      </c>
      <c r="L28" s="71">
        <v>21.001000000000001</v>
      </c>
    </row>
    <row r="29" spans="1:12" ht="18.75" x14ac:dyDescent="0.3">
      <c r="A29" s="67">
        <v>45256</v>
      </c>
      <c r="B29" s="67">
        <v>45258</v>
      </c>
      <c r="C29" s="67">
        <v>45531</v>
      </c>
      <c r="D29" s="68">
        <v>25000000000</v>
      </c>
      <c r="E29" s="68">
        <v>36905975000</v>
      </c>
      <c r="F29" s="69">
        <v>1.4762390000000001</v>
      </c>
      <c r="G29" s="70">
        <v>29.341000000000001</v>
      </c>
      <c r="H29" s="70">
        <v>26.001000000000001</v>
      </c>
      <c r="I29" s="68">
        <v>1153550000</v>
      </c>
      <c r="J29" s="70">
        <v>26.780999999999999</v>
      </c>
      <c r="K29" s="70">
        <v>26.8</v>
      </c>
      <c r="L29" s="71">
        <v>26.001000000000001</v>
      </c>
    </row>
    <row r="30" spans="1:12" ht="18.75" x14ac:dyDescent="0.3">
      <c r="A30" s="62">
        <v>45263</v>
      </c>
      <c r="B30" s="62">
        <v>45265</v>
      </c>
      <c r="C30" s="62">
        <v>45538</v>
      </c>
      <c r="D30" s="63">
        <v>24500000000</v>
      </c>
      <c r="E30" s="63">
        <v>22988200000</v>
      </c>
      <c r="F30" s="64">
        <v>0.93829387755102045</v>
      </c>
      <c r="G30" s="65">
        <v>29.341000000000001</v>
      </c>
      <c r="H30" s="65">
        <v>21.001000000000001</v>
      </c>
      <c r="I30" s="63">
        <v>4526700000</v>
      </c>
      <c r="J30" s="65">
        <v>27.015000000000001</v>
      </c>
      <c r="K30" s="65">
        <v>27.099</v>
      </c>
      <c r="L30" s="66">
        <v>21.001000000000001</v>
      </c>
    </row>
    <row r="31" spans="1:12" ht="18.75" x14ac:dyDescent="0.3">
      <c r="A31" s="67">
        <v>45270</v>
      </c>
      <c r="B31" s="67">
        <v>45272</v>
      </c>
      <c r="C31" s="67">
        <v>45545</v>
      </c>
      <c r="D31" s="68">
        <v>25000000000</v>
      </c>
      <c r="E31" s="68">
        <v>19061850000</v>
      </c>
      <c r="F31" s="69">
        <v>0.76247399999999999</v>
      </c>
      <c r="G31" s="70">
        <v>28.998999999999999</v>
      </c>
      <c r="H31" s="70">
        <v>21.001000000000001</v>
      </c>
      <c r="I31" s="68">
        <v>648725000</v>
      </c>
      <c r="J31" s="70">
        <v>27.038</v>
      </c>
      <c r="K31" s="70">
        <v>27.15</v>
      </c>
      <c r="L31" s="71">
        <v>21.001000000000001</v>
      </c>
    </row>
    <row r="32" spans="1:12" ht="18.75" x14ac:dyDescent="0.3">
      <c r="A32" s="67">
        <v>45277</v>
      </c>
      <c r="B32" s="67">
        <v>45279</v>
      </c>
      <c r="C32" s="67">
        <v>45552</v>
      </c>
      <c r="D32" s="68">
        <v>24500000000</v>
      </c>
      <c r="E32" s="68">
        <v>14606150000</v>
      </c>
      <c r="F32" s="69">
        <v>0.59616938775510209</v>
      </c>
      <c r="G32" s="70">
        <v>28.998999999999999</v>
      </c>
      <c r="H32" s="70">
        <v>21.001000000000001</v>
      </c>
      <c r="I32" s="68">
        <v>2859650000</v>
      </c>
      <c r="J32" s="70">
        <v>27.123000000000001</v>
      </c>
      <c r="K32" s="70">
        <v>27.300999999999998</v>
      </c>
      <c r="L32" s="71">
        <v>21.001000000000001</v>
      </c>
    </row>
    <row r="33" spans="1:12" ht="18.75" x14ac:dyDescent="0.3">
      <c r="A33" s="67">
        <v>45284</v>
      </c>
      <c r="B33" s="67">
        <v>45286</v>
      </c>
      <c r="C33" s="67">
        <v>45559</v>
      </c>
      <c r="D33" s="68">
        <v>25000000000</v>
      </c>
      <c r="E33" s="68">
        <v>5771125000</v>
      </c>
      <c r="F33" s="69">
        <v>0.23084499999999999</v>
      </c>
      <c r="G33" s="70">
        <v>28.998999999999999</v>
      </c>
      <c r="H33" s="70">
        <v>21.001000000000001</v>
      </c>
      <c r="I33" s="68">
        <v>1122825000</v>
      </c>
      <c r="J33" s="70">
        <v>27.216999999999999</v>
      </c>
      <c r="K33" s="70">
        <v>27.300999999999998</v>
      </c>
      <c r="L33" s="71">
        <v>21.001000000000001</v>
      </c>
    </row>
    <row r="34" spans="1:12" ht="18.75" x14ac:dyDescent="0.3">
      <c r="A34" s="62">
        <v>45291</v>
      </c>
      <c r="B34" s="62">
        <v>45293</v>
      </c>
      <c r="C34" s="62">
        <v>45566</v>
      </c>
      <c r="D34" s="63">
        <v>20000000000</v>
      </c>
      <c r="E34" s="63">
        <v>6847050000</v>
      </c>
      <c r="F34" s="64">
        <v>0.3423525</v>
      </c>
      <c r="G34" s="65">
        <v>28.998999999999999</v>
      </c>
      <c r="H34" s="65">
        <v>27.001000000000001</v>
      </c>
      <c r="I34" s="63">
        <v>578550000</v>
      </c>
      <c r="J34" s="65">
        <v>27.283000000000001</v>
      </c>
      <c r="K34" s="65">
        <v>27.300999999999998</v>
      </c>
      <c r="L34" s="66">
        <v>27.001000000000001</v>
      </c>
    </row>
    <row r="35" spans="1:12" ht="18.75" x14ac:dyDescent="0.3">
      <c r="A35" s="62">
        <v>45298</v>
      </c>
      <c r="B35" s="62">
        <v>45300</v>
      </c>
      <c r="C35" s="62">
        <v>45573</v>
      </c>
      <c r="D35" s="63">
        <v>30000000000</v>
      </c>
      <c r="E35" s="63">
        <v>6912650000</v>
      </c>
      <c r="F35" s="64">
        <v>0.23042166666666666</v>
      </c>
      <c r="G35" s="65">
        <v>28.998999999999999</v>
      </c>
      <c r="H35" s="65">
        <v>27.001000000000001</v>
      </c>
      <c r="I35" s="63">
        <v>3437650000</v>
      </c>
      <c r="J35" s="65">
        <v>27.266999999999999</v>
      </c>
      <c r="K35" s="65">
        <v>27.300999999999998</v>
      </c>
      <c r="L35" s="66">
        <v>27.001000000000001</v>
      </c>
    </row>
    <row r="36" spans="1:12" ht="18.75" x14ac:dyDescent="0.3">
      <c r="A36" s="67">
        <v>45305</v>
      </c>
      <c r="B36" s="67">
        <v>45307</v>
      </c>
      <c r="C36" s="67">
        <v>45580</v>
      </c>
      <c r="D36" s="68">
        <v>20000000000</v>
      </c>
      <c r="E36" s="68">
        <v>19358000000</v>
      </c>
      <c r="F36" s="69">
        <v>0.96789999999999998</v>
      </c>
      <c r="G36" s="70">
        <v>28.998999999999999</v>
      </c>
      <c r="H36" s="70">
        <v>27.001000000000001</v>
      </c>
      <c r="I36" s="68">
        <v>3075400000</v>
      </c>
      <c r="J36" s="70">
        <v>27.277000000000001</v>
      </c>
      <c r="K36" s="70">
        <v>27.300999999999998</v>
      </c>
      <c r="L36" s="71">
        <v>27.001000000000001</v>
      </c>
    </row>
    <row r="37" spans="1:12" ht="18.75" x14ac:dyDescent="0.3">
      <c r="A37" s="67">
        <v>45312</v>
      </c>
      <c r="B37" s="67">
        <v>45314</v>
      </c>
      <c r="C37" s="67">
        <v>45587</v>
      </c>
      <c r="D37" s="68">
        <v>20000000000</v>
      </c>
      <c r="E37" s="68">
        <v>10074550000</v>
      </c>
      <c r="F37" s="69">
        <v>0.50372749999999999</v>
      </c>
      <c r="G37" s="70">
        <v>29.248999999999999</v>
      </c>
      <c r="H37" s="70">
        <v>27.001000000000001</v>
      </c>
      <c r="I37" s="68">
        <v>1096550000</v>
      </c>
      <c r="J37" s="70">
        <v>27.289000000000001</v>
      </c>
      <c r="K37" s="70">
        <v>27.300999999999998</v>
      </c>
      <c r="L37" s="71">
        <v>27.001000000000001</v>
      </c>
    </row>
    <row r="38" spans="1:12" ht="18.75" x14ac:dyDescent="0.3">
      <c r="A38" s="67">
        <v>45319</v>
      </c>
      <c r="B38" s="67">
        <v>45321</v>
      </c>
      <c r="C38" s="67">
        <v>45594</v>
      </c>
      <c r="D38" s="68">
        <v>20000000000</v>
      </c>
      <c r="E38" s="68">
        <v>4479725000</v>
      </c>
      <c r="F38" s="69">
        <v>0.22398625</v>
      </c>
      <c r="G38" s="70">
        <v>29.341000000000001</v>
      </c>
      <c r="H38" s="70">
        <v>27.25</v>
      </c>
      <c r="I38" s="68">
        <v>334725000</v>
      </c>
      <c r="J38" s="70">
        <v>27.300999999999998</v>
      </c>
      <c r="K38" s="70">
        <v>27.300999999999998</v>
      </c>
      <c r="L38" s="71">
        <v>27.25</v>
      </c>
    </row>
    <row r="39" spans="1:12" ht="18.75" x14ac:dyDescent="0.3">
      <c r="A39" s="67">
        <f>Table38[[#This Row],[Settlement 
Date]]-2</f>
        <v>45326</v>
      </c>
      <c r="B39" s="67">
        <v>45328</v>
      </c>
      <c r="C39" s="67">
        <v>45601</v>
      </c>
      <c r="D39" s="68">
        <v>27000000000</v>
      </c>
      <c r="E39" s="68">
        <v>6334275000</v>
      </c>
      <c r="F39" s="69">
        <v>0.23460277777777777</v>
      </c>
      <c r="G39" s="70">
        <v>29.341000000000001</v>
      </c>
      <c r="H39" s="70">
        <v>27.300999999999998</v>
      </c>
      <c r="I39" s="68">
        <v>102275000</v>
      </c>
      <c r="J39" s="70">
        <v>27.48</v>
      </c>
      <c r="K39" s="70">
        <v>27.9</v>
      </c>
      <c r="L39" s="71">
        <v>27.300999999999998</v>
      </c>
    </row>
    <row r="40" spans="1:12" ht="18.75" x14ac:dyDescent="0.3">
      <c r="A40" s="67">
        <f>Table38[[#This Row],[Settlement 
Date]]-2</f>
        <v>45333</v>
      </c>
      <c r="B40" s="67">
        <v>45335</v>
      </c>
      <c r="C40" s="67">
        <v>45608</v>
      </c>
      <c r="D40" s="68">
        <v>27000000000</v>
      </c>
      <c r="E40" s="68">
        <v>10477250000</v>
      </c>
      <c r="F40" s="69">
        <v>0.38804629629629628</v>
      </c>
      <c r="G40" s="70">
        <v>35</v>
      </c>
      <c r="H40" s="70">
        <v>27.300999999999998</v>
      </c>
      <c r="I40" s="68">
        <v>941250000</v>
      </c>
      <c r="J40" s="70">
        <v>28.053999999999998</v>
      </c>
      <c r="K40" s="70">
        <v>28.3</v>
      </c>
      <c r="L40" s="71">
        <v>27.300999999999998</v>
      </c>
    </row>
    <row r="41" spans="1:12" ht="18.75" x14ac:dyDescent="0.3">
      <c r="A41" s="67">
        <f>Table38[[#This Row],[Settlement 
Date]]-2</f>
        <v>45340</v>
      </c>
      <c r="B41" s="67">
        <v>45342</v>
      </c>
      <c r="C41" s="67">
        <v>45615</v>
      </c>
      <c r="D41" s="68">
        <v>27000000000</v>
      </c>
      <c r="E41" s="68">
        <v>15589475000</v>
      </c>
      <c r="F41" s="69">
        <v>0.57738796296296291</v>
      </c>
      <c r="G41" s="70">
        <v>35</v>
      </c>
      <c r="H41" s="70">
        <v>27.300999999999998</v>
      </c>
      <c r="I41" s="68">
        <v>6097475000</v>
      </c>
      <c r="J41" s="70">
        <v>28.571000000000002</v>
      </c>
      <c r="K41" s="70">
        <v>28.699000000000002</v>
      </c>
      <c r="L41" s="71">
        <v>27.300999999999998</v>
      </c>
    </row>
    <row r="42" spans="1:12" ht="18.75" x14ac:dyDescent="0.3">
      <c r="A42" s="67">
        <f>Table38[[#This Row],[Settlement 
Date]]-2</f>
        <v>45347</v>
      </c>
      <c r="B42" s="67">
        <v>45349</v>
      </c>
      <c r="C42" s="67">
        <v>45622</v>
      </c>
      <c r="D42" s="68">
        <v>27000000000</v>
      </c>
      <c r="E42" s="68">
        <v>36411475000</v>
      </c>
      <c r="F42" s="69">
        <v>1.3485731481481482</v>
      </c>
      <c r="G42" s="70">
        <v>35</v>
      </c>
      <c r="H42" s="70">
        <v>28.2</v>
      </c>
      <c r="I42" s="68">
        <v>27464225000</v>
      </c>
      <c r="J42" s="70">
        <v>29.555</v>
      </c>
      <c r="K42" s="70">
        <v>29.699000000000002</v>
      </c>
      <c r="L42" s="71">
        <v>28.2</v>
      </c>
    </row>
    <row r="43" spans="1:12" ht="18.75" x14ac:dyDescent="0.3">
      <c r="A43" s="67">
        <f>Table38[[#This Row],[Settlement 
Date]]-2</f>
        <v>45354</v>
      </c>
      <c r="B43" s="67">
        <v>45356</v>
      </c>
      <c r="C43" s="67">
        <v>45629</v>
      </c>
      <c r="D43" s="68">
        <v>25000000000</v>
      </c>
      <c r="E43" s="68">
        <v>43002850000</v>
      </c>
      <c r="F43" s="69">
        <v>1.7201139999999999</v>
      </c>
      <c r="G43" s="70">
        <v>35</v>
      </c>
      <c r="H43" s="70">
        <v>29.5</v>
      </c>
      <c r="I43" s="68">
        <v>24587550000</v>
      </c>
      <c r="J43" s="70">
        <v>29.913</v>
      </c>
      <c r="K43" s="70">
        <v>29.989000000000001</v>
      </c>
      <c r="L43" s="71">
        <v>29.5</v>
      </c>
    </row>
    <row r="44" spans="1:12" ht="18.75" x14ac:dyDescent="0.3">
      <c r="A44" s="67">
        <f>Table38[[#This Row],[Settlement 
Date]]-2</f>
        <v>45361</v>
      </c>
      <c r="B44" s="67">
        <v>45363</v>
      </c>
      <c r="C44" s="67">
        <v>45636</v>
      </c>
      <c r="D44" s="68">
        <v>25000000000</v>
      </c>
      <c r="E44" s="68">
        <v>181337100000</v>
      </c>
      <c r="F44" s="69">
        <v>7.2534840000000003</v>
      </c>
      <c r="G44" s="70">
        <v>37.499000000000002</v>
      </c>
      <c r="H44" s="70">
        <v>30</v>
      </c>
      <c r="I44" s="68">
        <v>94406850000</v>
      </c>
      <c r="J44" s="70">
        <v>31.471</v>
      </c>
      <c r="K44" s="70">
        <v>31.800999999999998</v>
      </c>
      <c r="L44" s="71">
        <v>30</v>
      </c>
    </row>
    <row r="45" spans="1:12" ht="18.75" x14ac:dyDescent="0.3">
      <c r="A45" s="67">
        <f>Table38[[#This Row],[Settlement 
Date]]-2</f>
        <v>45368</v>
      </c>
      <c r="B45" s="67">
        <v>45370</v>
      </c>
      <c r="C45" s="67">
        <v>45643</v>
      </c>
      <c r="D45" s="68">
        <v>25000000000</v>
      </c>
      <c r="E45" s="68">
        <v>348051875000</v>
      </c>
      <c r="F45" s="69">
        <v>13.922075</v>
      </c>
      <c r="G45" s="70">
        <v>32.5</v>
      </c>
      <c r="H45" s="70">
        <v>28</v>
      </c>
      <c r="I45" s="68">
        <v>95912175000</v>
      </c>
      <c r="J45" s="70">
        <v>29.039000000000001</v>
      </c>
      <c r="K45" s="70">
        <v>29.248999999999999</v>
      </c>
      <c r="L45" s="71">
        <v>28</v>
      </c>
    </row>
    <row r="46" spans="1:12" ht="18.75" x14ac:dyDescent="0.3">
      <c r="A46" s="67">
        <f>Table38[[#This Row],[Settlement 
Date]]-2</f>
        <v>45375</v>
      </c>
      <c r="B46" s="67">
        <v>45377</v>
      </c>
      <c r="C46" s="67">
        <v>45650</v>
      </c>
      <c r="D46" s="68">
        <v>25000000000</v>
      </c>
      <c r="E46" s="68">
        <v>152453450000</v>
      </c>
      <c r="F46" s="69">
        <v>6.0981379999999996</v>
      </c>
      <c r="G46" s="70">
        <v>31.472000000000001</v>
      </c>
      <c r="H46" s="70">
        <v>26.5</v>
      </c>
      <c r="I46" s="68">
        <v>25000000000</v>
      </c>
      <c r="J46" s="70">
        <v>26.946000000000002</v>
      </c>
      <c r="K46" s="70">
        <v>27.001000000000001</v>
      </c>
      <c r="L46" s="71">
        <v>26.5</v>
      </c>
    </row>
    <row r="47" spans="1:12" ht="18.75" x14ac:dyDescent="0.3">
      <c r="A47" s="67">
        <v>45382</v>
      </c>
      <c r="B47" s="67">
        <v>45384</v>
      </c>
      <c r="C47" s="67">
        <v>45657</v>
      </c>
      <c r="D47" s="68">
        <v>30000000000</v>
      </c>
      <c r="E47" s="68">
        <v>44991150000</v>
      </c>
      <c r="F47" s="69">
        <v>1.4997050000000001</v>
      </c>
      <c r="G47" s="70">
        <v>35</v>
      </c>
      <c r="H47" s="70">
        <v>24</v>
      </c>
      <c r="I47" s="68">
        <v>31485400000</v>
      </c>
      <c r="J47" s="70">
        <v>25.684999999999999</v>
      </c>
      <c r="K47" s="70">
        <v>26.001000000000001</v>
      </c>
      <c r="L47" s="71">
        <v>24</v>
      </c>
    </row>
    <row r="48" spans="1:12" ht="18.75" x14ac:dyDescent="0.3">
      <c r="A48" s="62">
        <v>45389</v>
      </c>
      <c r="B48" s="62">
        <v>45391</v>
      </c>
      <c r="C48" s="62">
        <v>45664</v>
      </c>
      <c r="D48" s="63">
        <v>25000000000</v>
      </c>
      <c r="E48" s="63">
        <v>8066850000</v>
      </c>
      <c r="F48" s="64">
        <v>0.32267400000000002</v>
      </c>
      <c r="G48" s="65">
        <v>33.5</v>
      </c>
      <c r="H48" s="65">
        <v>24.5</v>
      </c>
      <c r="I48" s="63">
        <v>381725000</v>
      </c>
      <c r="J48" s="65">
        <v>25.701000000000001</v>
      </c>
      <c r="K48" s="65">
        <v>26.001000000000001</v>
      </c>
      <c r="L48" s="66">
        <v>24.5</v>
      </c>
    </row>
    <row r="49" spans="1:12" ht="18.75" x14ac:dyDescent="0.3">
      <c r="A49" s="62">
        <v>45396</v>
      </c>
      <c r="B49" s="62">
        <v>45398</v>
      </c>
      <c r="C49" s="62">
        <v>45671</v>
      </c>
      <c r="D49" s="63">
        <v>30000000000</v>
      </c>
      <c r="E49" s="63">
        <v>26510225000</v>
      </c>
      <c r="F49" s="64">
        <v>0.88367416666666665</v>
      </c>
      <c r="G49" s="65">
        <v>35</v>
      </c>
      <c r="H49" s="65">
        <v>25.7</v>
      </c>
      <c r="I49" s="63">
        <v>4395225000</v>
      </c>
      <c r="J49" s="65">
        <v>25.965</v>
      </c>
      <c r="K49" s="65">
        <v>26.001000000000001</v>
      </c>
      <c r="L49" s="66">
        <v>25.7</v>
      </c>
    </row>
    <row r="50" spans="1:12" ht="18.75" x14ac:dyDescent="0.3">
      <c r="A50" s="62">
        <v>45403</v>
      </c>
      <c r="B50" s="62">
        <v>45405</v>
      </c>
      <c r="C50" s="62">
        <v>45678</v>
      </c>
      <c r="D50" s="63">
        <v>25000000000</v>
      </c>
      <c r="E50" s="63">
        <v>15346375000</v>
      </c>
      <c r="F50" s="64">
        <v>0.61385500000000004</v>
      </c>
      <c r="G50" s="65">
        <v>35</v>
      </c>
      <c r="H50" s="65">
        <v>25.748999999999999</v>
      </c>
      <c r="I50" s="63">
        <v>2356375000</v>
      </c>
      <c r="J50" s="65">
        <v>25.978000000000002</v>
      </c>
      <c r="K50" s="65">
        <v>26.001000000000001</v>
      </c>
      <c r="L50" s="66">
        <v>25.748999999999999</v>
      </c>
    </row>
    <row r="51" spans="1:12" ht="18.75" x14ac:dyDescent="0.3">
      <c r="A51" s="67">
        <v>45410</v>
      </c>
      <c r="B51" s="67">
        <v>45412</v>
      </c>
      <c r="C51" s="67">
        <v>45685</v>
      </c>
      <c r="D51" s="68">
        <v>30000000000</v>
      </c>
      <c r="E51" s="68">
        <v>19220125000</v>
      </c>
      <c r="F51" s="69">
        <v>0.6406708333333333</v>
      </c>
      <c r="G51" s="70">
        <v>35</v>
      </c>
      <c r="H51" s="70">
        <v>25.7</v>
      </c>
      <c r="I51" s="68">
        <v>4485125000</v>
      </c>
      <c r="J51" s="70">
        <v>25.988</v>
      </c>
      <c r="K51" s="70">
        <v>26.001000000000001</v>
      </c>
      <c r="L51" s="71">
        <v>25.7</v>
      </c>
    </row>
    <row r="52" spans="1:12" ht="18.75" x14ac:dyDescent="0.3">
      <c r="A52" s="62">
        <v>45417</v>
      </c>
      <c r="B52" s="62">
        <v>45419</v>
      </c>
      <c r="C52" s="62">
        <v>45692</v>
      </c>
      <c r="D52" s="63">
        <v>25000000000</v>
      </c>
      <c r="E52" s="63">
        <v>24324625000</v>
      </c>
      <c r="F52" s="64">
        <v>0.97298499999999999</v>
      </c>
      <c r="G52" s="65">
        <v>35</v>
      </c>
      <c r="H52" s="65">
        <v>25</v>
      </c>
      <c r="I52" s="63">
        <v>9009725000</v>
      </c>
      <c r="J52" s="65">
        <v>25.991</v>
      </c>
      <c r="K52" s="65">
        <v>26.001000000000001</v>
      </c>
      <c r="L52" s="66">
        <v>25</v>
      </c>
    </row>
    <row r="53" spans="1:12" ht="18.75" x14ac:dyDescent="0.3">
      <c r="A53" s="62">
        <v>45424</v>
      </c>
      <c r="B53" s="62">
        <v>45426</v>
      </c>
      <c r="C53" s="62">
        <v>45699</v>
      </c>
      <c r="D53" s="63">
        <v>30000000000</v>
      </c>
      <c r="E53" s="63">
        <v>25689200000</v>
      </c>
      <c r="F53" s="64">
        <v>0.85630666666666666</v>
      </c>
      <c r="G53" s="65">
        <v>35</v>
      </c>
      <c r="H53" s="65">
        <v>25.949000000000002</v>
      </c>
      <c r="I53" s="63">
        <v>19257000000</v>
      </c>
      <c r="J53" s="65">
        <v>25.965</v>
      </c>
      <c r="K53" s="65">
        <v>26.001000000000001</v>
      </c>
      <c r="L53" s="66">
        <v>25.949000000000002</v>
      </c>
    </row>
    <row r="54" spans="1:12" ht="18.75" x14ac:dyDescent="0.3">
      <c r="A54" s="62">
        <v>45431</v>
      </c>
      <c r="B54" s="62">
        <v>45433</v>
      </c>
      <c r="C54" s="62">
        <v>45706</v>
      </c>
      <c r="D54" s="63">
        <v>25000000000</v>
      </c>
      <c r="E54" s="63">
        <v>22785825000</v>
      </c>
      <c r="F54" s="64">
        <v>0.91143300000000005</v>
      </c>
      <c r="G54" s="65">
        <v>35</v>
      </c>
      <c r="H54" s="65">
        <v>25</v>
      </c>
      <c r="I54" s="63">
        <v>16790825000</v>
      </c>
      <c r="J54" s="65">
        <v>25.989000000000001</v>
      </c>
      <c r="K54" s="65">
        <v>26.001000000000001</v>
      </c>
      <c r="L54" s="66">
        <v>25</v>
      </c>
    </row>
    <row r="55" spans="1:12" ht="18.75" x14ac:dyDescent="0.3">
      <c r="A55" s="67">
        <v>45438</v>
      </c>
      <c r="B55" s="67">
        <v>45440</v>
      </c>
      <c r="C55" s="67">
        <v>45713</v>
      </c>
      <c r="D55" s="68">
        <v>30000000000</v>
      </c>
      <c r="E55" s="68">
        <v>16916125000</v>
      </c>
      <c r="F55" s="69">
        <v>0.56387083333333332</v>
      </c>
      <c r="G55" s="70">
        <v>33.999000000000002</v>
      </c>
      <c r="H55" s="70">
        <v>25.800999999999998</v>
      </c>
      <c r="I55" s="68">
        <v>9451125000</v>
      </c>
      <c r="J55" s="70">
        <v>25.957999999999998</v>
      </c>
      <c r="K55" s="70">
        <v>26.001000000000001</v>
      </c>
      <c r="L55" s="71">
        <v>25.800999999999998</v>
      </c>
    </row>
    <row r="56" spans="1:12" ht="18.75" x14ac:dyDescent="0.3">
      <c r="A56" s="67">
        <v>45445</v>
      </c>
      <c r="B56" s="67">
        <v>45447</v>
      </c>
      <c r="C56" s="67">
        <v>45720</v>
      </c>
      <c r="D56" s="68">
        <v>20000000000</v>
      </c>
      <c r="E56" s="68">
        <v>11405525000</v>
      </c>
      <c r="F56" s="69">
        <v>0.57027625000000004</v>
      </c>
      <c r="G56" s="70">
        <v>35</v>
      </c>
      <c r="H56" s="70">
        <v>27.11</v>
      </c>
      <c r="I56" s="68">
        <v>7620525000</v>
      </c>
      <c r="J56" s="70">
        <v>25.965</v>
      </c>
      <c r="K56" s="70">
        <v>26.001000000000001</v>
      </c>
      <c r="L56" s="71">
        <v>25.85</v>
      </c>
    </row>
    <row r="57" spans="1:12" ht="18.75" x14ac:dyDescent="0.3">
      <c r="A57" s="62">
        <v>45452</v>
      </c>
      <c r="B57" s="62">
        <v>45454</v>
      </c>
      <c r="C57" s="62">
        <v>45727</v>
      </c>
      <c r="D57" s="63">
        <v>25000000000</v>
      </c>
      <c r="E57" s="63">
        <v>10958275000</v>
      </c>
      <c r="F57" s="64">
        <v>0.43833100000000003</v>
      </c>
      <c r="G57" s="65">
        <v>35</v>
      </c>
      <c r="H57" s="65">
        <v>27.440999999999999</v>
      </c>
      <c r="I57" s="63">
        <v>6200275000</v>
      </c>
      <c r="J57" s="65">
        <v>25.992999999999999</v>
      </c>
      <c r="K57" s="65">
        <v>26.001000000000001</v>
      </c>
      <c r="L57" s="66">
        <v>25.89</v>
      </c>
    </row>
    <row r="58" spans="1:12" ht="18.75" x14ac:dyDescent="0.3">
      <c r="A58" s="62">
        <v>45459</v>
      </c>
      <c r="B58" s="62">
        <v>45461</v>
      </c>
      <c r="C58" s="62">
        <v>45734</v>
      </c>
      <c r="D58" s="63">
        <v>20000000000</v>
      </c>
      <c r="E58" s="63">
        <v>7777300000</v>
      </c>
      <c r="F58" s="64">
        <v>0.38886500000000002</v>
      </c>
      <c r="G58" s="65">
        <v>35</v>
      </c>
      <c r="H58" s="65">
        <v>27.4</v>
      </c>
      <c r="I58" s="63">
        <v>4362300000</v>
      </c>
      <c r="J58" s="65">
        <v>25.956</v>
      </c>
      <c r="K58" s="65">
        <v>26.001000000000001</v>
      </c>
      <c r="L58" s="66">
        <v>25.748999999999999</v>
      </c>
    </row>
    <row r="59" spans="1:12" ht="18.75" x14ac:dyDescent="0.3">
      <c r="A59" s="67">
        <v>45466</v>
      </c>
      <c r="B59" s="67">
        <v>45468</v>
      </c>
      <c r="C59" s="67">
        <v>45741</v>
      </c>
      <c r="D59" s="68">
        <v>25000000000</v>
      </c>
      <c r="E59" s="68">
        <v>13111275000</v>
      </c>
      <c r="F59" s="69">
        <v>0.524451</v>
      </c>
      <c r="G59" s="70">
        <v>35</v>
      </c>
      <c r="H59" s="70">
        <v>28.766999999999999</v>
      </c>
      <c r="I59" s="68">
        <v>5791275000</v>
      </c>
      <c r="J59" s="70">
        <v>25.922999999999998</v>
      </c>
      <c r="K59" s="70">
        <v>26.001000000000001</v>
      </c>
      <c r="L59" s="71">
        <v>25.501000000000001</v>
      </c>
    </row>
  </sheetData>
  <mergeCells count="1">
    <mergeCell ref="A3:K4"/>
  </mergeCells>
  <pageMargins left="0.17" right="0.16" top="0.46" bottom="0.28000000000000003" header="0.06" footer="0.2"/>
  <pageSetup paperSize="9" scale="63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4"/>
  <sheetViews>
    <sheetView workbookViewId="0">
      <pane xSplit="2" ySplit="7" topLeftCell="C54" activePane="bottomRight" state="frozen"/>
      <selection pane="topRight" activeCell="C1" sqref="C1"/>
      <selection pane="bottomLeft" activeCell="A5" sqref="A5"/>
      <selection pane="bottomRight" activeCell="A68" sqref="A68:C68"/>
    </sheetView>
  </sheetViews>
  <sheetFormatPr defaultRowHeight="15" x14ac:dyDescent="0.25"/>
  <cols>
    <col min="1" max="3" width="18.7109375" customWidth="1"/>
    <col min="4" max="4" width="19.42578125" bestFit="1" customWidth="1"/>
    <col min="5" max="5" width="20.85546875" bestFit="1" customWidth="1"/>
    <col min="6" max="8" width="18.7109375" customWidth="1"/>
    <col min="9" max="9" width="20.85546875" bestFit="1" customWidth="1"/>
    <col min="10" max="12" width="18.7109375" customWidth="1"/>
  </cols>
  <sheetData>
    <row r="1" spans="1:12" ht="12" customHeight="1" x14ac:dyDescent="0.25"/>
    <row r="2" spans="1:12" ht="12" customHeight="1" x14ac:dyDescent="0.25"/>
    <row r="3" spans="1:12" ht="12" customHeight="1" x14ac:dyDescent="0.25">
      <c r="B3" s="104" t="s">
        <v>26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</row>
    <row r="4" spans="1:12" ht="12" customHeight="1" x14ac:dyDescent="0.25"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</row>
    <row r="5" spans="1:12" ht="12" customHeight="1" x14ac:dyDescent="0.25"/>
    <row r="6" spans="1:12" ht="12" customHeight="1" x14ac:dyDescent="0.25"/>
    <row r="7" spans="1:12" s="19" customFormat="1" ht="39.950000000000003" customHeight="1" thickBot="1" x14ac:dyDescent="0.3">
      <c r="A7" s="21" t="s">
        <v>2</v>
      </c>
      <c r="B7" s="22" t="s">
        <v>3</v>
      </c>
      <c r="C7" s="22" t="s">
        <v>4</v>
      </c>
      <c r="D7" s="22" t="s">
        <v>5</v>
      </c>
      <c r="E7" s="22" t="s">
        <v>6</v>
      </c>
      <c r="F7" s="22" t="s">
        <v>7</v>
      </c>
      <c r="G7" s="22" t="s">
        <v>8</v>
      </c>
      <c r="H7" s="22" t="s">
        <v>9</v>
      </c>
      <c r="I7" s="22" t="s">
        <v>10</v>
      </c>
      <c r="J7" s="22" t="s">
        <v>11</v>
      </c>
      <c r="K7" s="22" t="s">
        <v>12</v>
      </c>
      <c r="L7" s="22" t="s">
        <v>13</v>
      </c>
    </row>
    <row r="8" spans="1:12" s="25" customFormat="1" ht="19.5" thickTop="1" x14ac:dyDescent="0.3">
      <c r="A8" s="46">
        <v>45106</v>
      </c>
      <c r="B8" s="17">
        <v>45111</v>
      </c>
      <c r="C8" s="17">
        <v>45475</v>
      </c>
      <c r="D8" s="5">
        <v>24500000000</v>
      </c>
      <c r="E8" s="5">
        <v>28244825000</v>
      </c>
      <c r="F8" s="6">
        <v>1.1528499999999999</v>
      </c>
      <c r="G8" s="7">
        <v>28</v>
      </c>
      <c r="H8" s="7">
        <v>19.001000000000001</v>
      </c>
      <c r="I8" s="13">
        <v>107400000</v>
      </c>
      <c r="J8" s="7">
        <v>23.468</v>
      </c>
      <c r="K8" s="7">
        <v>24.1</v>
      </c>
      <c r="L8" s="7">
        <v>19.001000000000001</v>
      </c>
    </row>
    <row r="9" spans="1:12" s="25" customFormat="1" ht="18.75" x14ac:dyDescent="0.3">
      <c r="A9" s="47">
        <v>45113</v>
      </c>
      <c r="B9" s="17">
        <v>45118</v>
      </c>
      <c r="C9" s="17">
        <v>45482</v>
      </c>
      <c r="D9" s="5">
        <v>25000000000</v>
      </c>
      <c r="E9" s="5">
        <v>45299025000</v>
      </c>
      <c r="F9" s="6">
        <v>1.8119609999999999</v>
      </c>
      <c r="G9" s="7">
        <v>28</v>
      </c>
      <c r="H9" s="7">
        <v>19.001000000000001</v>
      </c>
      <c r="I9" s="5">
        <v>9536475000</v>
      </c>
      <c r="J9" s="7">
        <v>24.071000000000002</v>
      </c>
      <c r="K9" s="7">
        <v>24.1</v>
      </c>
      <c r="L9" s="7">
        <v>19.001000000000001</v>
      </c>
    </row>
    <row r="10" spans="1:12" s="25" customFormat="1" ht="18.75" x14ac:dyDescent="0.3">
      <c r="A10" s="46">
        <v>45120</v>
      </c>
      <c r="B10" s="17">
        <v>45125</v>
      </c>
      <c r="C10" s="17">
        <v>45489</v>
      </c>
      <c r="D10" s="5">
        <v>23500000000</v>
      </c>
      <c r="E10" s="5">
        <v>30638650000</v>
      </c>
      <c r="F10" s="6">
        <v>1.3037723404255319</v>
      </c>
      <c r="G10" s="7">
        <v>28</v>
      </c>
      <c r="H10" s="7">
        <v>18</v>
      </c>
      <c r="I10" s="13">
        <v>15467100000</v>
      </c>
      <c r="J10" s="7">
        <v>24.082000000000001</v>
      </c>
      <c r="K10" s="7">
        <v>24.1</v>
      </c>
      <c r="L10" s="7">
        <v>18</v>
      </c>
    </row>
    <row r="11" spans="1:12" s="25" customFormat="1" ht="18.75" x14ac:dyDescent="0.3">
      <c r="A11" s="47">
        <v>45127</v>
      </c>
      <c r="B11" s="17">
        <v>45132</v>
      </c>
      <c r="C11" s="17">
        <v>45496</v>
      </c>
      <c r="D11" s="5">
        <v>24000000000</v>
      </c>
      <c r="E11" s="5">
        <v>48431825000</v>
      </c>
      <c r="F11" s="6">
        <v>2.0179927083333333</v>
      </c>
      <c r="G11" s="7">
        <v>28</v>
      </c>
      <c r="H11" s="7">
        <v>20.001000000000001</v>
      </c>
      <c r="I11" s="5">
        <v>24810575000</v>
      </c>
      <c r="J11" s="7">
        <v>24.082999999999998</v>
      </c>
      <c r="K11" s="7">
        <v>24.1</v>
      </c>
      <c r="L11" s="7">
        <v>20.001000000000001</v>
      </c>
    </row>
    <row r="12" spans="1:12" s="25" customFormat="1" ht="18.75" x14ac:dyDescent="0.3">
      <c r="A12" s="46">
        <v>45134</v>
      </c>
      <c r="B12" s="17">
        <v>45139</v>
      </c>
      <c r="C12" s="17">
        <v>45503</v>
      </c>
      <c r="D12" s="5">
        <v>23500000000</v>
      </c>
      <c r="E12" s="5">
        <v>30428450000</v>
      </c>
      <c r="F12" s="6">
        <v>1.2948276595744681</v>
      </c>
      <c r="G12" s="7">
        <v>29</v>
      </c>
      <c r="H12" s="7">
        <v>22</v>
      </c>
      <c r="I12" s="13">
        <v>15178900000</v>
      </c>
      <c r="J12" s="7">
        <v>24.094999999999999</v>
      </c>
      <c r="K12" s="7">
        <v>24.1</v>
      </c>
      <c r="L12" s="7">
        <v>22</v>
      </c>
    </row>
    <row r="13" spans="1:12" s="25" customFormat="1" ht="18.75" x14ac:dyDescent="0.3">
      <c r="A13" s="47">
        <v>45141</v>
      </c>
      <c r="B13" s="17">
        <v>45146</v>
      </c>
      <c r="C13" s="17">
        <v>45510</v>
      </c>
      <c r="D13" s="5">
        <v>24000000000</v>
      </c>
      <c r="E13" s="5">
        <v>45802275000</v>
      </c>
      <c r="F13" s="6">
        <v>1.9084281249999999</v>
      </c>
      <c r="G13" s="7">
        <v>28</v>
      </c>
      <c r="H13" s="7">
        <v>22</v>
      </c>
      <c r="I13" s="5">
        <v>33989025000</v>
      </c>
      <c r="J13" s="7">
        <v>24.077999999999999</v>
      </c>
      <c r="K13" s="7">
        <v>24.1</v>
      </c>
      <c r="L13" s="7">
        <v>22</v>
      </c>
    </row>
    <row r="14" spans="1:12" s="25" customFormat="1" ht="18.75" x14ac:dyDescent="0.3">
      <c r="A14" s="46">
        <v>45148</v>
      </c>
      <c r="B14" s="17">
        <v>45153</v>
      </c>
      <c r="C14" s="17">
        <v>45517</v>
      </c>
      <c r="D14" s="5">
        <v>23500000000</v>
      </c>
      <c r="E14" s="5">
        <v>42137725000</v>
      </c>
      <c r="F14" s="6">
        <v>1.7930946808510639</v>
      </c>
      <c r="G14" s="7">
        <v>28</v>
      </c>
      <c r="H14" s="7">
        <v>19.001000000000001</v>
      </c>
      <c r="I14" s="13">
        <v>31429225000</v>
      </c>
      <c r="J14" s="7">
        <v>24.707000000000001</v>
      </c>
      <c r="K14" s="7">
        <v>25.08</v>
      </c>
      <c r="L14" s="7">
        <v>19.001000000000001</v>
      </c>
    </row>
    <row r="15" spans="1:12" s="25" customFormat="1" ht="18.75" x14ac:dyDescent="0.3">
      <c r="A15" s="50">
        <v>45148</v>
      </c>
      <c r="B15" s="51">
        <v>45153</v>
      </c>
      <c r="C15" s="51">
        <v>45517</v>
      </c>
      <c r="D15" s="5">
        <v>626900000</v>
      </c>
      <c r="E15" s="5">
        <v>806400000</v>
      </c>
      <c r="F15" s="6">
        <v>1.2863295581432446</v>
      </c>
      <c r="G15" s="7">
        <v>4.8</v>
      </c>
      <c r="H15" s="7">
        <v>3.9990000000000001</v>
      </c>
      <c r="I15" s="5">
        <v>21107738160</v>
      </c>
      <c r="J15" s="7">
        <v>4</v>
      </c>
      <c r="K15" s="7">
        <v>4</v>
      </c>
      <c r="L15" s="7">
        <v>3.9990000000000001</v>
      </c>
    </row>
    <row r="16" spans="1:12" s="25" customFormat="1" ht="18.75" x14ac:dyDescent="0.3">
      <c r="A16" s="46">
        <v>45155</v>
      </c>
      <c r="B16" s="17">
        <v>45160</v>
      </c>
      <c r="C16" s="17">
        <v>45524</v>
      </c>
      <c r="D16" s="5">
        <v>24000000000</v>
      </c>
      <c r="E16" s="5">
        <v>46233075000</v>
      </c>
      <c r="F16" s="6">
        <v>1.9263781250000001</v>
      </c>
      <c r="G16" s="7">
        <v>29</v>
      </c>
      <c r="H16" s="7">
        <v>18</v>
      </c>
      <c r="I16" s="13">
        <v>36201625000</v>
      </c>
      <c r="J16" s="7">
        <v>25.093</v>
      </c>
      <c r="K16" s="7">
        <v>25.18</v>
      </c>
      <c r="L16" s="7">
        <v>18</v>
      </c>
    </row>
    <row r="17" spans="1:12" s="25" customFormat="1" ht="18.75" x14ac:dyDescent="0.3">
      <c r="A17" s="47">
        <v>45162</v>
      </c>
      <c r="B17" s="17">
        <v>45167</v>
      </c>
      <c r="C17" s="17">
        <v>45531</v>
      </c>
      <c r="D17" s="5">
        <v>23500000000</v>
      </c>
      <c r="E17" s="5">
        <v>40776150000</v>
      </c>
      <c r="F17" s="6">
        <v>1.7351553191489362</v>
      </c>
      <c r="G17" s="7">
        <v>29</v>
      </c>
      <c r="H17" s="7">
        <v>17</v>
      </c>
      <c r="I17" s="5">
        <v>27642850000</v>
      </c>
      <c r="J17" s="7">
        <v>25.213999999999999</v>
      </c>
      <c r="K17" s="7">
        <v>25.280999999999999</v>
      </c>
      <c r="L17" s="7">
        <v>17</v>
      </c>
    </row>
    <row r="18" spans="1:12" s="25" customFormat="1" ht="18.75" x14ac:dyDescent="0.3">
      <c r="A18" s="46">
        <v>45169</v>
      </c>
      <c r="B18" s="17">
        <v>45174</v>
      </c>
      <c r="C18" s="17">
        <v>45538</v>
      </c>
      <c r="D18" s="5">
        <v>23500000000</v>
      </c>
      <c r="E18" s="5">
        <v>29633475000</v>
      </c>
      <c r="F18" s="6">
        <v>1.2609989361702127</v>
      </c>
      <c r="G18" s="7">
        <v>29</v>
      </c>
      <c r="H18" s="7">
        <v>16.001000000000001</v>
      </c>
      <c r="I18" s="13">
        <v>17962475000</v>
      </c>
      <c r="J18" s="7">
        <v>25.373999999999999</v>
      </c>
      <c r="K18" s="7">
        <v>25.420999999999999</v>
      </c>
      <c r="L18" s="7">
        <v>16.001000000000001</v>
      </c>
    </row>
    <row r="19" spans="1:12" s="25" customFormat="1" ht="18.75" x14ac:dyDescent="0.3">
      <c r="A19" s="47">
        <v>45176</v>
      </c>
      <c r="B19" s="17">
        <v>45181</v>
      </c>
      <c r="C19" s="17">
        <v>45545</v>
      </c>
      <c r="D19" s="5">
        <v>24000000000</v>
      </c>
      <c r="E19" s="5">
        <v>37476400000</v>
      </c>
      <c r="F19" s="6">
        <v>1.5615166666666667</v>
      </c>
      <c r="G19" s="7">
        <v>28.501000000000001</v>
      </c>
      <c r="H19" s="7">
        <v>16.001000000000001</v>
      </c>
      <c r="I19" s="5">
        <v>33017400000</v>
      </c>
      <c r="J19" s="7">
        <v>25.541</v>
      </c>
      <c r="K19" s="7">
        <v>25.619</v>
      </c>
      <c r="L19" s="7">
        <v>16.001000000000001</v>
      </c>
    </row>
    <row r="20" spans="1:12" s="25" customFormat="1" ht="18.75" x14ac:dyDescent="0.3">
      <c r="A20" s="46">
        <v>45183</v>
      </c>
      <c r="B20" s="17">
        <v>45188</v>
      </c>
      <c r="C20" s="17">
        <v>45552</v>
      </c>
      <c r="D20" s="5">
        <v>23500000000</v>
      </c>
      <c r="E20" s="5">
        <v>27979100000</v>
      </c>
      <c r="F20" s="6">
        <v>1.1906000000000001</v>
      </c>
      <c r="G20" s="7">
        <v>29</v>
      </c>
      <c r="H20" s="7">
        <v>24</v>
      </c>
      <c r="I20" s="13">
        <v>22243600000</v>
      </c>
      <c r="J20" s="7">
        <v>25.73</v>
      </c>
      <c r="K20" s="7">
        <v>25.8</v>
      </c>
      <c r="L20" s="7">
        <v>24</v>
      </c>
    </row>
    <row r="21" spans="1:12" s="25" customFormat="1" ht="18.75" x14ac:dyDescent="0.3">
      <c r="A21" s="47">
        <v>45190</v>
      </c>
      <c r="B21" s="17">
        <v>45195</v>
      </c>
      <c r="C21" s="17">
        <v>45559</v>
      </c>
      <c r="D21" s="5">
        <v>24000000000</v>
      </c>
      <c r="E21" s="5">
        <v>26575675000</v>
      </c>
      <c r="F21" s="6">
        <v>1.1073197916666666</v>
      </c>
      <c r="G21" s="7">
        <v>29</v>
      </c>
      <c r="H21" s="7">
        <v>16.001000000000001</v>
      </c>
      <c r="I21" s="5">
        <v>10525825000</v>
      </c>
      <c r="J21" s="7">
        <v>25.826000000000001</v>
      </c>
      <c r="K21" s="7">
        <v>25.9</v>
      </c>
      <c r="L21" s="7">
        <v>16.001000000000001</v>
      </c>
    </row>
    <row r="22" spans="1:12" s="8" customFormat="1" ht="18.75" x14ac:dyDescent="0.3">
      <c r="A22" s="46">
        <v>45197</v>
      </c>
      <c r="B22" s="75">
        <v>45202</v>
      </c>
      <c r="C22" s="75">
        <v>45566</v>
      </c>
      <c r="D22" s="72">
        <v>27000000000</v>
      </c>
      <c r="E22" s="72">
        <v>28224825000</v>
      </c>
      <c r="F22" s="73">
        <v>1.045363888888889</v>
      </c>
      <c r="G22" s="74">
        <v>28.501000000000001</v>
      </c>
      <c r="H22" s="74">
        <v>25</v>
      </c>
      <c r="I22" s="72">
        <v>15825550000</v>
      </c>
      <c r="J22" s="7">
        <v>25.943000000000001</v>
      </c>
      <c r="K22" s="7">
        <v>25.99</v>
      </c>
      <c r="L22" s="7">
        <v>25</v>
      </c>
    </row>
    <row r="23" spans="1:12" s="8" customFormat="1" ht="18.75" x14ac:dyDescent="0.3">
      <c r="A23" s="47">
        <v>45204</v>
      </c>
      <c r="B23" s="75">
        <v>45209</v>
      </c>
      <c r="C23" s="75">
        <v>45573</v>
      </c>
      <c r="D23" s="72">
        <v>26500000000</v>
      </c>
      <c r="E23" s="72">
        <v>48222750000</v>
      </c>
      <c r="F23" s="73">
        <v>1.8197264150943395</v>
      </c>
      <c r="G23" s="74">
        <v>29</v>
      </c>
      <c r="H23" s="74">
        <v>22</v>
      </c>
      <c r="I23" s="72">
        <v>33398550000</v>
      </c>
      <c r="J23" s="7">
        <v>25.99</v>
      </c>
      <c r="K23" s="7">
        <v>26.1</v>
      </c>
      <c r="L23" s="7">
        <v>22</v>
      </c>
    </row>
    <row r="24" spans="1:12" s="8" customFormat="1" ht="18.75" x14ac:dyDescent="0.3">
      <c r="A24" s="46">
        <v>45211</v>
      </c>
      <c r="B24" s="75">
        <v>45216</v>
      </c>
      <c r="C24" s="75">
        <v>45580</v>
      </c>
      <c r="D24" s="72">
        <v>27000000000</v>
      </c>
      <c r="E24" s="72">
        <v>32651375000</v>
      </c>
      <c r="F24" s="73">
        <v>1.2093101851851853</v>
      </c>
      <c r="G24" s="74">
        <v>29</v>
      </c>
      <c r="H24" s="74">
        <v>25</v>
      </c>
      <c r="I24" s="72">
        <v>23309375000</v>
      </c>
      <c r="J24" s="7">
        <v>26.228999999999999</v>
      </c>
      <c r="K24" s="7">
        <v>26.3</v>
      </c>
      <c r="L24" s="7">
        <v>25</v>
      </c>
    </row>
    <row r="25" spans="1:12" s="8" customFormat="1" ht="18.75" x14ac:dyDescent="0.3">
      <c r="A25" s="47">
        <v>45218</v>
      </c>
      <c r="B25" s="75">
        <v>45223</v>
      </c>
      <c r="C25" s="75">
        <v>45587</v>
      </c>
      <c r="D25" s="72">
        <v>26500000000</v>
      </c>
      <c r="E25" s="72">
        <v>37200775000</v>
      </c>
      <c r="F25" s="73">
        <v>1.4038028301886794</v>
      </c>
      <c r="G25" s="74">
        <v>29</v>
      </c>
      <c r="H25" s="74">
        <v>25</v>
      </c>
      <c r="I25" s="72">
        <v>24648775000</v>
      </c>
      <c r="J25" s="7">
        <v>26.353999999999999</v>
      </c>
      <c r="K25" s="7">
        <v>26.4</v>
      </c>
      <c r="L25" s="7">
        <v>25</v>
      </c>
    </row>
    <row r="26" spans="1:12" s="8" customFormat="1" ht="18.75" x14ac:dyDescent="0.3">
      <c r="A26" s="46">
        <v>45225</v>
      </c>
      <c r="B26" s="75">
        <v>45230</v>
      </c>
      <c r="C26" s="75">
        <v>45594</v>
      </c>
      <c r="D26" s="72">
        <v>27000000000</v>
      </c>
      <c r="E26" s="72">
        <v>29856050000</v>
      </c>
      <c r="F26" s="73">
        <v>1.1057796296296296</v>
      </c>
      <c r="G26" s="74">
        <v>29</v>
      </c>
      <c r="H26" s="74">
        <v>24.498999999999999</v>
      </c>
      <c r="I26" s="72">
        <v>18297550000</v>
      </c>
      <c r="J26" s="7">
        <v>26.454999999999998</v>
      </c>
      <c r="K26" s="7">
        <v>26.5</v>
      </c>
      <c r="L26" s="7">
        <v>24.498999999999999</v>
      </c>
    </row>
    <row r="27" spans="1:12" s="8" customFormat="1" ht="18.75" x14ac:dyDescent="0.3">
      <c r="A27" s="47">
        <v>45232</v>
      </c>
      <c r="B27" s="75">
        <v>45237</v>
      </c>
      <c r="C27" s="75">
        <v>45601</v>
      </c>
      <c r="D27" s="72">
        <v>26500000000</v>
      </c>
      <c r="E27" s="72">
        <v>30322900000</v>
      </c>
      <c r="F27" s="73">
        <v>1.1442603773584905</v>
      </c>
      <c r="G27" s="74">
        <v>29.501000000000001</v>
      </c>
      <c r="H27" s="74">
        <v>25.498999999999999</v>
      </c>
      <c r="I27" s="72">
        <v>1099075000</v>
      </c>
      <c r="J27" s="87">
        <v>26.483000000000001</v>
      </c>
      <c r="K27" s="88">
        <v>26.5</v>
      </c>
      <c r="L27" s="88">
        <v>25.498999999999999</v>
      </c>
    </row>
    <row r="28" spans="1:12" s="8" customFormat="1" ht="18.75" x14ac:dyDescent="0.3">
      <c r="A28" s="89">
        <v>45232</v>
      </c>
      <c r="B28" s="95">
        <v>45237</v>
      </c>
      <c r="C28" s="95">
        <v>45601</v>
      </c>
      <c r="D28" s="72">
        <v>699200000</v>
      </c>
      <c r="E28" s="72">
        <v>781700000</v>
      </c>
      <c r="F28" s="73">
        <v>1.117991990846682</v>
      </c>
      <c r="G28" s="74">
        <v>5</v>
      </c>
      <c r="H28" s="74">
        <v>3.9990000000000001</v>
      </c>
      <c r="I28" s="72">
        <v>21609041850.000004</v>
      </c>
      <c r="J28" s="87">
        <v>4</v>
      </c>
      <c r="K28" s="88">
        <v>4</v>
      </c>
      <c r="L28" s="88">
        <v>3.9990000000000001</v>
      </c>
    </row>
    <row r="29" spans="1:12" s="8" customFormat="1" ht="18.75" x14ac:dyDescent="0.3">
      <c r="A29" s="47">
        <v>45239</v>
      </c>
      <c r="B29" s="75">
        <v>45244</v>
      </c>
      <c r="C29" s="75">
        <v>45608</v>
      </c>
      <c r="D29" s="72">
        <v>27000000000</v>
      </c>
      <c r="E29" s="72">
        <v>26842075000</v>
      </c>
      <c r="F29" s="73">
        <v>0.99415092592592591</v>
      </c>
      <c r="G29" s="74">
        <v>29</v>
      </c>
      <c r="H29" s="74">
        <v>20.001000000000001</v>
      </c>
      <c r="I29" s="72">
        <v>11392950000</v>
      </c>
      <c r="J29" s="87">
        <v>26.542999999999999</v>
      </c>
      <c r="K29" s="88">
        <v>26.600999999999999</v>
      </c>
      <c r="L29" s="88">
        <v>20.001000000000001</v>
      </c>
    </row>
    <row r="30" spans="1:12" s="8" customFormat="1" ht="18.75" x14ac:dyDescent="0.3">
      <c r="A30" s="90">
        <v>45239</v>
      </c>
      <c r="B30" s="96">
        <v>45244</v>
      </c>
      <c r="C30" s="96">
        <v>45608</v>
      </c>
      <c r="D30" s="72">
        <v>1612000000</v>
      </c>
      <c r="E30" s="72">
        <v>1719000000</v>
      </c>
      <c r="F30" s="73">
        <v>1.0663771712158809</v>
      </c>
      <c r="G30" s="74">
        <v>6.0990000000000002</v>
      </c>
      <c r="H30" s="74">
        <v>5.1479999999999997</v>
      </c>
      <c r="I30" s="72">
        <v>49698927200</v>
      </c>
      <c r="J30" s="87">
        <v>5.149</v>
      </c>
      <c r="K30" s="88">
        <v>5.149</v>
      </c>
      <c r="L30" s="88">
        <v>5.1479999999999997</v>
      </c>
    </row>
    <row r="31" spans="1:12" s="8" customFormat="1" ht="18.75" x14ac:dyDescent="0.3">
      <c r="A31" s="47">
        <v>45246</v>
      </c>
      <c r="B31" s="75">
        <v>45251</v>
      </c>
      <c r="C31" s="75">
        <v>45615</v>
      </c>
      <c r="D31" s="72">
        <v>26500000000</v>
      </c>
      <c r="E31" s="72">
        <v>33937450000</v>
      </c>
      <c r="F31" s="73">
        <v>1.2806584905660376</v>
      </c>
      <c r="G31" s="74">
        <v>29</v>
      </c>
      <c r="H31" s="74">
        <v>21</v>
      </c>
      <c r="I31" s="72">
        <v>20264550000</v>
      </c>
      <c r="J31" s="87">
        <v>26.62</v>
      </c>
      <c r="K31" s="88">
        <v>26.67</v>
      </c>
      <c r="L31" s="88">
        <v>21</v>
      </c>
    </row>
    <row r="32" spans="1:12" s="8" customFormat="1" ht="18.75" x14ac:dyDescent="0.3">
      <c r="A32" s="90">
        <v>45246</v>
      </c>
      <c r="B32" s="96">
        <v>45251</v>
      </c>
      <c r="C32" s="96">
        <v>45615</v>
      </c>
      <c r="D32" s="72">
        <v>1057800000</v>
      </c>
      <c r="E32" s="72">
        <v>1057800000</v>
      </c>
      <c r="F32" s="73">
        <v>1</v>
      </c>
      <c r="G32" s="74">
        <v>5.149</v>
      </c>
      <c r="H32" s="74">
        <v>5.149</v>
      </c>
      <c r="I32" s="72">
        <v>32612608680</v>
      </c>
      <c r="J32" s="87">
        <v>5.149</v>
      </c>
      <c r="K32" s="88">
        <v>5.149</v>
      </c>
      <c r="L32" s="88">
        <v>5.149</v>
      </c>
    </row>
    <row r="33" spans="1:12" s="8" customFormat="1" ht="18.75" x14ac:dyDescent="0.3">
      <c r="A33" s="47">
        <v>45253</v>
      </c>
      <c r="B33" s="75">
        <v>45258</v>
      </c>
      <c r="C33" s="75">
        <v>45622</v>
      </c>
      <c r="D33" s="72">
        <v>27000000000</v>
      </c>
      <c r="E33" s="72">
        <v>20463475000</v>
      </c>
      <c r="F33" s="73">
        <v>0.75790648148148143</v>
      </c>
      <c r="G33" s="74">
        <v>29.501000000000001</v>
      </c>
      <c r="H33" s="74">
        <v>21</v>
      </c>
      <c r="I33" s="72">
        <v>2112975000</v>
      </c>
      <c r="J33" s="87">
        <v>26.623999999999999</v>
      </c>
      <c r="K33" s="88">
        <v>26.67</v>
      </c>
      <c r="L33" s="88">
        <v>21</v>
      </c>
    </row>
    <row r="34" spans="1:12" s="8" customFormat="1" ht="18.75" x14ac:dyDescent="0.3">
      <c r="A34" s="46">
        <f>Table4[[#This Row],[Settlement 
Date]]-5</f>
        <v>45260</v>
      </c>
      <c r="B34" s="75">
        <v>45265</v>
      </c>
      <c r="C34" s="75">
        <v>45629</v>
      </c>
      <c r="D34" s="72">
        <v>26500000000</v>
      </c>
      <c r="E34" s="72">
        <v>54801225000</v>
      </c>
      <c r="F34" s="73">
        <v>2.0679707547169812</v>
      </c>
      <c r="G34" s="74">
        <v>29</v>
      </c>
      <c r="H34" s="74">
        <v>21</v>
      </c>
      <c r="I34" s="72">
        <v>26699725000</v>
      </c>
      <c r="J34" s="87">
        <v>26.797999999999998</v>
      </c>
      <c r="K34" s="94">
        <v>27.030999999999999</v>
      </c>
      <c r="L34" s="88">
        <v>21</v>
      </c>
    </row>
    <row r="35" spans="1:12" s="8" customFormat="1" ht="18.75" x14ac:dyDescent="0.3">
      <c r="A35" s="90">
        <f>Table4[[#This Row],[Settlement 
Date]]-5</f>
        <v>45260</v>
      </c>
      <c r="B35" s="96">
        <v>45265</v>
      </c>
      <c r="C35" s="96">
        <v>45629</v>
      </c>
      <c r="D35" s="72">
        <v>990000000</v>
      </c>
      <c r="E35" s="72">
        <v>1090000000</v>
      </c>
      <c r="F35" s="73">
        <v>1.101010101010101</v>
      </c>
      <c r="G35" s="74">
        <v>6.25</v>
      </c>
      <c r="H35" s="74">
        <v>5.149</v>
      </c>
      <c r="I35" s="72">
        <v>30646143000</v>
      </c>
      <c r="J35" s="87">
        <v>5.149</v>
      </c>
      <c r="K35" s="94">
        <v>5.149</v>
      </c>
      <c r="L35" s="88">
        <v>5.149</v>
      </c>
    </row>
    <row r="36" spans="1:12" s="8" customFormat="1" ht="18.75" x14ac:dyDescent="0.3">
      <c r="A36" s="46">
        <f>Table4[[#This Row],[Settlement 
Date]]-5</f>
        <v>45267</v>
      </c>
      <c r="B36" s="75">
        <v>45272</v>
      </c>
      <c r="C36" s="75">
        <v>45636</v>
      </c>
      <c r="D36" s="72">
        <v>27000000000</v>
      </c>
      <c r="E36" s="72">
        <v>37681300000</v>
      </c>
      <c r="F36" s="73">
        <v>1.3956037037037037</v>
      </c>
      <c r="G36" s="74">
        <v>29</v>
      </c>
      <c r="H36" s="74">
        <v>21</v>
      </c>
      <c r="I36" s="72">
        <v>17125475000</v>
      </c>
      <c r="J36" s="87">
        <v>27.18</v>
      </c>
      <c r="K36" s="94">
        <v>27.3</v>
      </c>
      <c r="L36" s="88">
        <v>21</v>
      </c>
    </row>
    <row r="37" spans="1:12" s="8" customFormat="1" ht="18.75" x14ac:dyDescent="0.3">
      <c r="A37" s="47">
        <f>Table4[[#This Row],[Settlement 
Date]]-5</f>
        <v>45274</v>
      </c>
      <c r="B37" s="75">
        <v>45279</v>
      </c>
      <c r="C37" s="75">
        <v>45643</v>
      </c>
      <c r="D37" s="72">
        <v>26500000000</v>
      </c>
      <c r="E37" s="72">
        <v>33767175000</v>
      </c>
      <c r="F37" s="73">
        <v>1.2742330188679245</v>
      </c>
      <c r="G37" s="74">
        <v>29</v>
      </c>
      <c r="H37" s="74">
        <v>21</v>
      </c>
      <c r="I37" s="72">
        <v>19772675000</v>
      </c>
      <c r="J37" s="87">
        <v>27.422000000000001</v>
      </c>
      <c r="K37" s="94">
        <v>27.600999999999999</v>
      </c>
      <c r="L37" s="88">
        <v>21</v>
      </c>
    </row>
    <row r="38" spans="1:12" s="8" customFormat="1" ht="18.75" x14ac:dyDescent="0.3">
      <c r="A38" s="46">
        <f>Table4[[#This Row],[Settlement 
Date]]-5</f>
        <v>45281</v>
      </c>
      <c r="B38" s="75">
        <v>45286</v>
      </c>
      <c r="C38" s="75">
        <v>45650</v>
      </c>
      <c r="D38" s="72">
        <v>27000000000</v>
      </c>
      <c r="E38" s="72">
        <v>27000000000</v>
      </c>
      <c r="F38" s="73">
        <v>1</v>
      </c>
      <c r="G38" s="74">
        <v>29.952000000000002</v>
      </c>
      <c r="H38" s="74">
        <v>19.501000000000001</v>
      </c>
      <c r="I38" s="72">
        <v>1909725000</v>
      </c>
      <c r="J38" s="87">
        <v>27.471</v>
      </c>
      <c r="K38" s="94">
        <v>27.600999999999999</v>
      </c>
      <c r="L38" s="88">
        <v>19.501000000000001</v>
      </c>
    </row>
    <row r="39" spans="1:12" s="8" customFormat="1" ht="18.75" x14ac:dyDescent="0.3">
      <c r="A39" s="47">
        <v>45288</v>
      </c>
      <c r="B39" s="75">
        <v>45293</v>
      </c>
      <c r="C39" s="75">
        <v>45657</v>
      </c>
      <c r="D39" s="72">
        <v>30000000000</v>
      </c>
      <c r="E39" s="72">
        <v>28771550000</v>
      </c>
      <c r="F39" s="73">
        <v>0.95905166666666664</v>
      </c>
      <c r="G39" s="74">
        <v>29.952000000000002</v>
      </c>
      <c r="H39" s="74">
        <v>24.498999999999999</v>
      </c>
      <c r="I39" s="72">
        <v>14711550000</v>
      </c>
      <c r="J39" s="87">
        <v>27.606999999999999</v>
      </c>
      <c r="K39" s="88">
        <v>27.7</v>
      </c>
      <c r="L39" s="88">
        <v>24.498999999999999</v>
      </c>
    </row>
    <row r="40" spans="1:12" s="8" customFormat="1" ht="18.75" x14ac:dyDescent="0.3">
      <c r="A40" s="90">
        <v>45288</v>
      </c>
      <c r="B40" s="96">
        <v>45293</v>
      </c>
      <c r="C40" s="96">
        <v>45657</v>
      </c>
      <c r="D40" s="72">
        <v>850000000</v>
      </c>
      <c r="E40" s="72">
        <v>1020000000</v>
      </c>
      <c r="F40" s="73">
        <v>1.2</v>
      </c>
      <c r="G40" s="74">
        <v>6.25</v>
      </c>
      <c r="H40" s="74">
        <v>5.1479999999999997</v>
      </c>
      <c r="I40" s="72">
        <v>26312345000</v>
      </c>
      <c r="J40" s="87">
        <v>5.149</v>
      </c>
      <c r="K40" s="88">
        <v>5.149</v>
      </c>
      <c r="L40" s="88">
        <v>5.1479999999999997</v>
      </c>
    </row>
    <row r="41" spans="1:12" s="8" customFormat="1" ht="18.75" x14ac:dyDescent="0.3">
      <c r="A41" s="47">
        <v>45295</v>
      </c>
      <c r="B41" s="75">
        <v>45300</v>
      </c>
      <c r="C41" s="75">
        <v>45657</v>
      </c>
      <c r="D41" s="72">
        <v>35000000000</v>
      </c>
      <c r="E41" s="72">
        <v>25202650000</v>
      </c>
      <c r="F41" s="73">
        <v>0.72007571428571426</v>
      </c>
      <c r="G41" s="74">
        <v>29.498999999999999</v>
      </c>
      <c r="H41" s="74">
        <v>25</v>
      </c>
      <c r="I41" s="72">
        <v>8694150000</v>
      </c>
      <c r="J41" s="87">
        <v>27.669</v>
      </c>
      <c r="K41" s="88">
        <v>27.699000000000002</v>
      </c>
      <c r="L41" s="88">
        <v>25</v>
      </c>
    </row>
    <row r="42" spans="1:12" s="8" customFormat="1" ht="18.75" x14ac:dyDescent="0.3">
      <c r="A42" s="46">
        <v>45302</v>
      </c>
      <c r="B42" s="75">
        <v>45307</v>
      </c>
      <c r="C42" s="75">
        <v>45671</v>
      </c>
      <c r="D42" s="72">
        <v>35000000000</v>
      </c>
      <c r="E42" s="72">
        <v>45470825000</v>
      </c>
      <c r="F42" s="73">
        <v>1.2991664285714286</v>
      </c>
      <c r="G42" s="74">
        <v>29.75</v>
      </c>
      <c r="H42" s="74">
        <v>24</v>
      </c>
      <c r="I42" s="72">
        <v>8484100000</v>
      </c>
      <c r="J42" s="87">
        <v>27.661000000000001</v>
      </c>
      <c r="K42" s="88">
        <v>27.7</v>
      </c>
      <c r="L42" s="88">
        <v>24</v>
      </c>
    </row>
    <row r="43" spans="1:12" s="8" customFormat="1" ht="18.75" x14ac:dyDescent="0.3">
      <c r="A43" s="47">
        <v>45309</v>
      </c>
      <c r="B43" s="75">
        <v>45314</v>
      </c>
      <c r="C43" s="75">
        <v>45678</v>
      </c>
      <c r="D43" s="72">
        <v>3500000000</v>
      </c>
      <c r="E43" s="72">
        <v>31141825000</v>
      </c>
      <c r="F43" s="73">
        <v>8.8976642857142849</v>
      </c>
      <c r="G43" s="74">
        <v>29.75</v>
      </c>
      <c r="H43" s="74">
        <v>23.5</v>
      </c>
      <c r="I43" s="72">
        <v>6850350000</v>
      </c>
      <c r="J43" s="87">
        <v>27.68</v>
      </c>
      <c r="K43" s="88">
        <v>27.7</v>
      </c>
      <c r="L43" s="88">
        <v>23.5</v>
      </c>
    </row>
    <row r="44" spans="1:12" s="8" customFormat="1" ht="18.75" x14ac:dyDescent="0.3">
      <c r="A44" s="46">
        <v>45316</v>
      </c>
      <c r="B44" s="75">
        <v>45321</v>
      </c>
      <c r="C44" s="75">
        <v>45685</v>
      </c>
      <c r="D44" s="72">
        <v>35000000000</v>
      </c>
      <c r="E44" s="72">
        <v>26572300000</v>
      </c>
      <c r="F44" s="73">
        <v>0.75920857142857145</v>
      </c>
      <c r="G44" s="74">
        <v>29.75</v>
      </c>
      <c r="H44" s="74">
        <v>25.7</v>
      </c>
      <c r="I44" s="72">
        <v>3981250000</v>
      </c>
      <c r="J44" s="87">
        <v>27.689</v>
      </c>
      <c r="K44" s="88">
        <v>27.7</v>
      </c>
      <c r="L44" s="88">
        <v>25.7</v>
      </c>
    </row>
    <row r="45" spans="1:12" s="8" customFormat="1" ht="18.75" x14ac:dyDescent="0.3">
      <c r="A45" s="47">
        <f>Table4[[#This Row],[Settlement 
Date]]-5</f>
        <v>45323</v>
      </c>
      <c r="B45" s="75">
        <v>45328</v>
      </c>
      <c r="C45" s="75">
        <v>45692</v>
      </c>
      <c r="D45" s="72">
        <v>35000000000</v>
      </c>
      <c r="E45" s="72">
        <v>22104475000</v>
      </c>
      <c r="F45" s="73">
        <v>0.63155642857142857</v>
      </c>
      <c r="G45" s="74">
        <v>29.95</v>
      </c>
      <c r="H45" s="74">
        <v>25</v>
      </c>
      <c r="I45" s="72">
        <v>2183825000</v>
      </c>
      <c r="J45" s="87">
        <v>27.664000000000001</v>
      </c>
      <c r="K45" s="88">
        <v>27.7</v>
      </c>
      <c r="L45" s="88">
        <v>25</v>
      </c>
    </row>
    <row r="46" spans="1:12" s="8" customFormat="1" ht="18.75" x14ac:dyDescent="0.3">
      <c r="A46" s="90">
        <f>Table4[[#This Row],[Settlement 
Date]]-5</f>
        <v>45323</v>
      </c>
      <c r="B46" s="96">
        <v>45328</v>
      </c>
      <c r="C46" s="96">
        <v>45692</v>
      </c>
      <c r="D46" s="72">
        <v>1066000000</v>
      </c>
      <c r="E46" s="72">
        <v>1196000000</v>
      </c>
      <c r="F46" s="73">
        <v>1.1219512195121952</v>
      </c>
      <c r="G46" s="74">
        <v>6.25</v>
      </c>
      <c r="H46" s="74">
        <v>5.1479999999999997</v>
      </c>
      <c r="I46" s="72">
        <v>32707659200</v>
      </c>
      <c r="J46" s="87">
        <v>5.149</v>
      </c>
      <c r="K46" s="88">
        <v>5.149</v>
      </c>
      <c r="L46" s="88">
        <v>5.1479999999999997</v>
      </c>
    </row>
    <row r="47" spans="1:12" s="8" customFormat="1" ht="18.75" x14ac:dyDescent="0.3">
      <c r="A47" s="47">
        <f>Table4[[#This Row],[Settlement 
Date]]-5</f>
        <v>45330</v>
      </c>
      <c r="B47" s="75">
        <v>45335</v>
      </c>
      <c r="C47" s="75">
        <v>45699</v>
      </c>
      <c r="D47" s="72">
        <v>35000000000</v>
      </c>
      <c r="E47" s="72">
        <v>17311000000</v>
      </c>
      <c r="F47" s="73">
        <v>0.49459999999999998</v>
      </c>
      <c r="G47" s="74">
        <v>35</v>
      </c>
      <c r="H47" s="74">
        <v>20.001000000000001</v>
      </c>
      <c r="I47" s="72">
        <v>2668375000</v>
      </c>
      <c r="J47" s="87">
        <v>28.082000000000001</v>
      </c>
      <c r="K47" s="88">
        <v>28.501000000000001</v>
      </c>
      <c r="L47" s="88">
        <v>20.001000000000001</v>
      </c>
    </row>
    <row r="48" spans="1:12" s="8" customFormat="1" ht="18.75" x14ac:dyDescent="0.3">
      <c r="A48" s="46">
        <f>Table4[[#This Row],[Settlement 
Date]]-5</f>
        <v>45337</v>
      </c>
      <c r="B48" s="75">
        <v>45342</v>
      </c>
      <c r="C48" s="75">
        <v>45706</v>
      </c>
      <c r="D48" s="72">
        <v>3500000000</v>
      </c>
      <c r="E48" s="72">
        <v>28260475000</v>
      </c>
      <c r="F48" s="73">
        <v>8.0744214285714282</v>
      </c>
      <c r="G48" s="74">
        <v>35</v>
      </c>
      <c r="H48" s="74">
        <v>25</v>
      </c>
      <c r="I48" s="72">
        <v>9641550000</v>
      </c>
      <c r="J48" s="87">
        <v>28.683</v>
      </c>
      <c r="K48" s="88">
        <v>28.9</v>
      </c>
      <c r="L48" s="88">
        <v>25</v>
      </c>
    </row>
    <row r="49" spans="1:12" s="8" customFormat="1" ht="18.75" x14ac:dyDescent="0.3">
      <c r="A49" s="90">
        <f>Table4[[#This Row],[Settlement 
Date]]-5</f>
        <v>45337</v>
      </c>
      <c r="B49" s="96">
        <v>45342</v>
      </c>
      <c r="C49" s="96">
        <v>45706</v>
      </c>
      <c r="D49" s="72">
        <v>3899500000</v>
      </c>
      <c r="E49" s="72">
        <v>3899500000</v>
      </c>
      <c r="F49" s="73">
        <v>1</v>
      </c>
      <c r="G49" s="74">
        <v>5.149</v>
      </c>
      <c r="H49" s="74">
        <v>5.149</v>
      </c>
      <c r="I49" s="72">
        <v>120210666400</v>
      </c>
      <c r="J49" s="87">
        <v>5.149</v>
      </c>
      <c r="K49" s="88">
        <v>5.149</v>
      </c>
      <c r="L49" s="88">
        <v>5.149</v>
      </c>
    </row>
    <row r="50" spans="1:12" s="8" customFormat="1" ht="18.75" x14ac:dyDescent="0.3">
      <c r="A50" s="90">
        <f>Table4[[#This Row],[Settlement 
Date]]-5</f>
        <v>45338</v>
      </c>
      <c r="B50" s="96">
        <v>45343</v>
      </c>
      <c r="C50" s="96">
        <v>45707</v>
      </c>
      <c r="D50" s="72">
        <v>460400000</v>
      </c>
      <c r="E50" s="72">
        <v>460400000</v>
      </c>
      <c r="F50" s="73">
        <v>1</v>
      </c>
      <c r="G50" s="74">
        <v>5.149</v>
      </c>
      <c r="H50" s="74">
        <v>5.149</v>
      </c>
      <c r="I50" s="72">
        <v>14192842880</v>
      </c>
      <c r="J50" s="87">
        <v>5.149</v>
      </c>
      <c r="K50" s="88">
        <v>5.149</v>
      </c>
      <c r="L50" s="88">
        <v>5.149</v>
      </c>
    </row>
    <row r="51" spans="1:12" s="8" customFormat="1" ht="18.75" x14ac:dyDescent="0.3">
      <c r="A51" s="47">
        <f>Table4[[#This Row],[Settlement 
Date]]-5</f>
        <v>45344</v>
      </c>
      <c r="B51" s="75">
        <v>45349</v>
      </c>
      <c r="C51" s="75">
        <v>45713</v>
      </c>
      <c r="D51" s="72">
        <v>35000000000</v>
      </c>
      <c r="E51" s="72">
        <v>51001550000</v>
      </c>
      <c r="F51" s="73">
        <v>1.4571871428571428</v>
      </c>
      <c r="G51" s="74">
        <v>35</v>
      </c>
      <c r="H51" s="74">
        <v>25</v>
      </c>
      <c r="I51" s="72">
        <v>42197800000</v>
      </c>
      <c r="J51" s="87">
        <v>29.414999999999999</v>
      </c>
      <c r="K51" s="88">
        <v>29.8</v>
      </c>
      <c r="L51" s="88">
        <v>25</v>
      </c>
    </row>
    <row r="52" spans="1:12" s="8" customFormat="1" ht="18.75" x14ac:dyDescent="0.3">
      <c r="A52" s="46">
        <f>Table4[[#This Row],[Settlement 
Date]]-5</f>
        <v>45351</v>
      </c>
      <c r="B52" s="75">
        <v>45356</v>
      </c>
      <c r="C52" s="75">
        <v>45720</v>
      </c>
      <c r="D52" s="72">
        <v>30000000000</v>
      </c>
      <c r="E52" s="72">
        <v>73004400000</v>
      </c>
      <c r="F52" s="73">
        <v>2.4334799999999999</v>
      </c>
      <c r="G52" s="74">
        <v>35</v>
      </c>
      <c r="H52" s="74">
        <v>26</v>
      </c>
      <c r="I52" s="72">
        <v>56734400000</v>
      </c>
      <c r="J52" s="87">
        <v>29.913</v>
      </c>
      <c r="K52" s="88">
        <v>30.061</v>
      </c>
      <c r="L52" s="88">
        <v>26</v>
      </c>
    </row>
    <row r="53" spans="1:12" s="8" customFormat="1" ht="18.75" x14ac:dyDescent="0.3">
      <c r="A53" s="47">
        <f>Table4[[#This Row],[Settlement 
Date]]-5</f>
        <v>45358</v>
      </c>
      <c r="B53" s="75">
        <v>45363</v>
      </c>
      <c r="C53" s="75">
        <v>45727</v>
      </c>
      <c r="D53" s="72">
        <v>30000000000</v>
      </c>
      <c r="E53" s="72">
        <v>254038300000</v>
      </c>
      <c r="F53" s="73">
        <v>8.4679433333333325</v>
      </c>
      <c r="G53" s="74">
        <v>39.950000000000003</v>
      </c>
      <c r="H53" s="74">
        <v>28</v>
      </c>
      <c r="I53" s="72">
        <v>87837900000</v>
      </c>
      <c r="J53" s="87">
        <v>32.302999999999997</v>
      </c>
      <c r="K53" s="88">
        <v>32.598999999999997</v>
      </c>
      <c r="L53" s="88">
        <v>28</v>
      </c>
    </row>
    <row r="54" spans="1:12" s="8" customFormat="1" ht="18.75" x14ac:dyDescent="0.3">
      <c r="A54" s="90">
        <f>Table4[[#This Row],[Settlement 
Date]]-5</f>
        <v>45360</v>
      </c>
      <c r="B54" s="96">
        <v>45365</v>
      </c>
      <c r="C54" s="96">
        <v>45729</v>
      </c>
      <c r="D54" s="72">
        <v>644400000</v>
      </c>
      <c r="E54" s="72">
        <v>644400000</v>
      </c>
      <c r="F54" s="73">
        <v>1</v>
      </c>
      <c r="G54" s="74">
        <v>5.149</v>
      </c>
      <c r="H54" s="74">
        <v>5.149</v>
      </c>
      <c r="I54" s="72">
        <v>30781312560</v>
      </c>
      <c r="J54" s="87">
        <v>5.149</v>
      </c>
      <c r="K54" s="88">
        <v>5.149</v>
      </c>
      <c r="L54" s="88">
        <v>5.149</v>
      </c>
    </row>
    <row r="55" spans="1:12" s="8" customFormat="1" ht="18.75" x14ac:dyDescent="0.3">
      <c r="A55" s="47">
        <f>Table4[[#This Row],[Settlement 
Date]]-5</f>
        <v>45365</v>
      </c>
      <c r="B55" s="75">
        <v>45370</v>
      </c>
      <c r="C55" s="75">
        <v>45734</v>
      </c>
      <c r="D55" s="72">
        <v>30000000000</v>
      </c>
      <c r="E55" s="72">
        <v>408104775000</v>
      </c>
      <c r="F55" s="73">
        <v>13.6034925</v>
      </c>
      <c r="G55" s="74">
        <v>38.5</v>
      </c>
      <c r="H55" s="74">
        <v>27</v>
      </c>
      <c r="I55" s="72">
        <v>217878150000</v>
      </c>
      <c r="J55" s="87">
        <v>30.140999999999998</v>
      </c>
      <c r="K55" s="88">
        <v>30.501000000000001</v>
      </c>
      <c r="L55" s="88">
        <v>27</v>
      </c>
    </row>
    <row r="56" spans="1:12" s="8" customFormat="1" ht="18.75" x14ac:dyDescent="0.3">
      <c r="A56" s="46">
        <f>Table4[[#This Row],[Settlement 
Date]]-5</f>
        <v>45372</v>
      </c>
      <c r="B56" s="75">
        <v>45377</v>
      </c>
      <c r="C56" s="75">
        <v>45741</v>
      </c>
      <c r="D56" s="72">
        <v>30000000000</v>
      </c>
      <c r="E56" s="72">
        <v>222397350000</v>
      </c>
      <c r="F56" s="73">
        <v>7.4132449999999999</v>
      </c>
      <c r="G56" s="74">
        <v>34</v>
      </c>
      <c r="H56" s="74">
        <v>27</v>
      </c>
      <c r="I56" s="72">
        <v>70846525000</v>
      </c>
      <c r="J56" s="87">
        <v>28.253</v>
      </c>
      <c r="K56" s="88">
        <v>28.428999999999998</v>
      </c>
      <c r="L56" s="88">
        <v>27</v>
      </c>
    </row>
    <row r="57" spans="1:12" s="8" customFormat="1" ht="18.75" x14ac:dyDescent="0.3">
      <c r="A57" s="47">
        <f>Table4[[#This Row],[Settlement 
Date]]-5</f>
        <v>45379</v>
      </c>
      <c r="B57" s="75">
        <v>45384</v>
      </c>
      <c r="C57" s="75">
        <v>45748</v>
      </c>
      <c r="D57" s="72">
        <v>25000000000</v>
      </c>
      <c r="E57" s="72">
        <v>111034375000</v>
      </c>
      <c r="F57" s="73">
        <v>4.4413749999999999</v>
      </c>
      <c r="G57" s="74">
        <v>32.500999999999998</v>
      </c>
      <c r="H57" s="74">
        <v>25</v>
      </c>
      <c r="I57" s="72">
        <v>25000000000</v>
      </c>
      <c r="J57" s="87">
        <v>25.901</v>
      </c>
      <c r="K57" s="88">
        <v>26</v>
      </c>
      <c r="L57" s="88">
        <v>25</v>
      </c>
    </row>
    <row r="58" spans="1:12" s="8" customFormat="1" ht="18.75" x14ac:dyDescent="0.3">
      <c r="A58" s="46">
        <f>Table4[[#This Row],[Settlement 
Date]]-5</f>
        <v>45386</v>
      </c>
      <c r="B58" s="75">
        <v>45391</v>
      </c>
      <c r="C58" s="75">
        <v>45755</v>
      </c>
      <c r="D58" s="72">
        <v>20000000000</v>
      </c>
      <c r="E58" s="72">
        <v>24675400000</v>
      </c>
      <c r="F58" s="73">
        <v>1.23377</v>
      </c>
      <c r="G58" s="74">
        <v>39.999000000000002</v>
      </c>
      <c r="H58" s="74">
        <v>22</v>
      </c>
      <c r="I58" s="72">
        <v>4156875000</v>
      </c>
      <c r="J58" s="87">
        <v>25.745000000000001</v>
      </c>
      <c r="K58" s="88">
        <v>26</v>
      </c>
      <c r="L58" s="88">
        <v>22</v>
      </c>
    </row>
    <row r="59" spans="1:12" s="8" customFormat="1" ht="18.75" x14ac:dyDescent="0.3">
      <c r="A59" s="47">
        <f>Table4[[#This Row],[Settlement 
Date]]-5</f>
        <v>45393</v>
      </c>
      <c r="B59" s="75">
        <v>45398</v>
      </c>
      <c r="C59" s="75">
        <v>45762</v>
      </c>
      <c r="D59" s="72">
        <v>25000000000</v>
      </c>
      <c r="E59" s="72">
        <v>40425200000</v>
      </c>
      <c r="F59" s="73">
        <v>1.617008</v>
      </c>
      <c r="G59" s="74">
        <v>35</v>
      </c>
      <c r="H59" s="74">
        <v>24</v>
      </c>
      <c r="I59" s="72">
        <v>14412300000</v>
      </c>
      <c r="J59" s="87">
        <v>25.934000000000001</v>
      </c>
      <c r="K59" s="88">
        <v>26</v>
      </c>
      <c r="L59" s="88">
        <v>24</v>
      </c>
    </row>
    <row r="60" spans="1:12" s="8" customFormat="1" ht="18.75" x14ac:dyDescent="0.3">
      <c r="A60" s="46">
        <f>Table4[[#This Row],[Settlement 
Date]]-5</f>
        <v>45400</v>
      </c>
      <c r="B60" s="75">
        <v>45405</v>
      </c>
      <c r="C60" s="75">
        <v>45769</v>
      </c>
      <c r="D60" s="72">
        <v>20000000000</v>
      </c>
      <c r="E60" s="72">
        <v>40362975000</v>
      </c>
      <c r="F60" s="73">
        <v>2.0181487499999999</v>
      </c>
      <c r="G60" s="74">
        <v>35</v>
      </c>
      <c r="H60" s="74">
        <v>24</v>
      </c>
      <c r="I60" s="72">
        <v>8208300000</v>
      </c>
      <c r="J60" s="87">
        <v>25.963999999999999</v>
      </c>
      <c r="K60" s="88">
        <v>26</v>
      </c>
      <c r="L60" s="88">
        <v>24</v>
      </c>
    </row>
    <row r="61" spans="1:12" s="8" customFormat="1" ht="18.75" x14ac:dyDescent="0.3">
      <c r="A61" s="47">
        <f>Table4[[#This Row],[Settlement 
Date]]-5</f>
        <v>45407</v>
      </c>
      <c r="B61" s="75">
        <v>45412</v>
      </c>
      <c r="C61" s="75">
        <v>45776</v>
      </c>
      <c r="D61" s="72">
        <v>25000000000</v>
      </c>
      <c r="E61" s="72">
        <v>43801525000</v>
      </c>
      <c r="F61" s="73">
        <v>1.7520610000000001</v>
      </c>
      <c r="G61" s="74">
        <v>35</v>
      </c>
      <c r="H61" s="74">
        <v>20.001000000000001</v>
      </c>
      <c r="I61" s="72">
        <v>16196525000</v>
      </c>
      <c r="J61" s="87">
        <v>25.962</v>
      </c>
      <c r="K61" s="88">
        <v>26</v>
      </c>
      <c r="L61" s="88">
        <v>20.001000000000001</v>
      </c>
    </row>
    <row r="62" spans="1:12" s="8" customFormat="1" ht="18.75" x14ac:dyDescent="0.3">
      <c r="A62" s="90">
        <f>Table4[[#This Row],[Settlement 
Date]]-5</f>
        <v>45407</v>
      </c>
      <c r="B62" s="96">
        <v>45412</v>
      </c>
      <c r="C62" s="96">
        <v>45776</v>
      </c>
      <c r="D62" s="72">
        <v>1007600000</v>
      </c>
      <c r="E62" s="72">
        <v>1117600000</v>
      </c>
      <c r="F62" s="73">
        <v>1.1091703056768558</v>
      </c>
      <c r="G62" s="74">
        <v>6.0990000000000002</v>
      </c>
      <c r="H62" s="74">
        <v>5.1479999999999997</v>
      </c>
      <c r="I62" s="72">
        <v>47671313600</v>
      </c>
      <c r="J62" s="87">
        <v>5.149</v>
      </c>
      <c r="K62" s="88">
        <v>5.149</v>
      </c>
      <c r="L62" s="88">
        <v>5.1479999999999997</v>
      </c>
    </row>
    <row r="63" spans="1:12" s="8" customFormat="1" ht="18.75" x14ac:dyDescent="0.3">
      <c r="A63" s="47">
        <f>Table4[[#This Row],[Settlement 
Date]]-5</f>
        <v>45414</v>
      </c>
      <c r="B63" s="75">
        <v>45419</v>
      </c>
      <c r="C63" s="75">
        <v>45783</v>
      </c>
      <c r="D63" s="72">
        <v>20000000000</v>
      </c>
      <c r="E63" s="72">
        <v>41425075000</v>
      </c>
      <c r="F63" s="73">
        <v>2.0712537499999999</v>
      </c>
      <c r="G63" s="74">
        <v>35</v>
      </c>
      <c r="H63" s="74">
        <v>24</v>
      </c>
      <c r="I63" s="72">
        <v>21639550000</v>
      </c>
      <c r="J63" s="87">
        <v>25.971</v>
      </c>
      <c r="K63" s="88">
        <v>26</v>
      </c>
      <c r="L63" s="88">
        <v>24</v>
      </c>
    </row>
    <row r="64" spans="1:12" s="8" customFormat="1" ht="18.75" x14ac:dyDescent="0.3">
      <c r="A64" s="46">
        <f>Table4[[#This Row],[Settlement 
Date]]-5</f>
        <v>45421</v>
      </c>
      <c r="B64" s="75">
        <v>45426</v>
      </c>
      <c r="C64" s="75">
        <v>45790</v>
      </c>
      <c r="D64" s="72">
        <v>25000000000</v>
      </c>
      <c r="E64" s="72">
        <v>43568300000</v>
      </c>
      <c r="F64" s="73">
        <v>1.7427319999999999</v>
      </c>
      <c r="G64" s="74">
        <v>35</v>
      </c>
      <c r="H64" s="74">
        <v>24</v>
      </c>
      <c r="I64" s="72">
        <v>33306300000</v>
      </c>
      <c r="J64" s="87">
        <v>25.978999999999999</v>
      </c>
      <c r="K64" s="88">
        <v>26</v>
      </c>
      <c r="L64" s="88">
        <v>24</v>
      </c>
    </row>
    <row r="65" spans="1:12" s="8" customFormat="1" ht="18.75" x14ac:dyDescent="0.3">
      <c r="A65" s="47">
        <f>Table4[[#This Row],[Settlement 
Date]]-5</f>
        <v>45428</v>
      </c>
      <c r="B65" s="75">
        <v>45433</v>
      </c>
      <c r="C65" s="75">
        <v>45797</v>
      </c>
      <c r="D65" s="72">
        <v>20000000000</v>
      </c>
      <c r="E65" s="72">
        <v>48677875000</v>
      </c>
      <c r="F65" s="73">
        <v>2.4338937500000002</v>
      </c>
      <c r="G65" s="74">
        <v>29</v>
      </c>
      <c r="H65" s="74">
        <v>23.001000000000001</v>
      </c>
      <c r="I65" s="72">
        <v>24388325000</v>
      </c>
      <c r="J65" s="87">
        <v>25.981000000000002</v>
      </c>
      <c r="K65" s="88">
        <v>26</v>
      </c>
      <c r="L65" s="88">
        <v>23.001000000000001</v>
      </c>
    </row>
    <row r="66" spans="1:12" s="8" customFormat="1" ht="18.75" x14ac:dyDescent="0.3">
      <c r="A66" s="46">
        <f>Table4[[#This Row],[Settlement 
Date]]-5</f>
        <v>45435</v>
      </c>
      <c r="B66" s="75">
        <v>45440</v>
      </c>
      <c r="C66" s="75">
        <v>45804</v>
      </c>
      <c r="D66" s="72">
        <v>25000000000</v>
      </c>
      <c r="E66" s="72">
        <v>50891300000</v>
      </c>
      <c r="F66" s="73">
        <v>2.0356519999999998</v>
      </c>
      <c r="G66" s="74">
        <v>31.498999999999999</v>
      </c>
      <c r="H66" s="74">
        <v>23.5</v>
      </c>
      <c r="I66" s="72">
        <v>30478225000</v>
      </c>
      <c r="J66" s="87">
        <v>25.952000000000002</v>
      </c>
      <c r="K66" s="88">
        <v>25.978999999999999</v>
      </c>
      <c r="L66" s="88">
        <v>23.5</v>
      </c>
    </row>
    <row r="67" spans="1:12" s="8" customFormat="1" ht="18.75" x14ac:dyDescent="0.3">
      <c r="A67" s="47">
        <v>45442</v>
      </c>
      <c r="B67" s="75">
        <v>45447</v>
      </c>
      <c r="C67" s="75">
        <v>45811</v>
      </c>
      <c r="D67" s="72">
        <v>20000000000</v>
      </c>
      <c r="E67" s="72">
        <v>44632800000</v>
      </c>
      <c r="F67" s="73">
        <v>2.2316400000000001</v>
      </c>
      <c r="G67" s="74">
        <v>29</v>
      </c>
      <c r="H67" s="74">
        <v>23.001000000000001</v>
      </c>
      <c r="I67" s="72">
        <v>35585525000</v>
      </c>
      <c r="J67" s="87">
        <v>25.922999999999998</v>
      </c>
      <c r="K67" s="88">
        <v>25.951000000000001</v>
      </c>
      <c r="L67" s="88">
        <v>23.001000000000001</v>
      </c>
    </row>
    <row r="68" spans="1:12" s="8" customFormat="1" ht="18.75" x14ac:dyDescent="0.3">
      <c r="A68" s="90">
        <v>45442</v>
      </c>
      <c r="B68" s="96">
        <v>45447</v>
      </c>
      <c r="C68" s="96">
        <v>45811</v>
      </c>
      <c r="D68" s="72">
        <v>554100000</v>
      </c>
      <c r="E68" s="72">
        <v>605600000</v>
      </c>
      <c r="F68" s="73">
        <v>1.0929435120014437</v>
      </c>
      <c r="G68" s="74">
        <v>6.0990000000000002</v>
      </c>
      <c r="H68" s="74">
        <v>5.1470000000000002</v>
      </c>
      <c r="I68" s="72">
        <v>23714273020</v>
      </c>
      <c r="J68" s="87">
        <v>5.149</v>
      </c>
      <c r="K68" s="88">
        <v>5.149</v>
      </c>
      <c r="L68" s="88">
        <v>5.1470000000000002</v>
      </c>
    </row>
    <row r="69" spans="1:12" s="8" customFormat="1" ht="18.75" x14ac:dyDescent="0.3">
      <c r="A69" s="47">
        <v>45449</v>
      </c>
      <c r="B69" s="75">
        <v>45454</v>
      </c>
      <c r="C69" s="75">
        <v>45818</v>
      </c>
      <c r="D69" s="72">
        <v>20000000000</v>
      </c>
      <c r="E69" s="72">
        <v>23929075000</v>
      </c>
      <c r="F69" s="73">
        <v>1.1964537500000001</v>
      </c>
      <c r="G69" s="74">
        <v>33</v>
      </c>
      <c r="H69" s="74">
        <v>23.5</v>
      </c>
      <c r="I69" s="72">
        <v>13704473000</v>
      </c>
      <c r="J69" s="87">
        <v>25.91</v>
      </c>
      <c r="K69" s="88">
        <v>25.951000000000001</v>
      </c>
      <c r="L69" s="88">
        <v>23.5</v>
      </c>
    </row>
    <row r="70" spans="1:12" s="8" customFormat="1" ht="18.75" x14ac:dyDescent="0.3">
      <c r="A70" s="46">
        <v>45456</v>
      </c>
      <c r="B70" s="75">
        <v>45461</v>
      </c>
      <c r="C70" s="75">
        <v>45825</v>
      </c>
      <c r="D70" s="72">
        <v>20000000000</v>
      </c>
      <c r="E70" s="72">
        <v>11675550000</v>
      </c>
      <c r="F70" s="73">
        <v>0.58377749999999995</v>
      </c>
      <c r="G70" s="74">
        <v>35</v>
      </c>
      <c r="H70" s="74">
        <v>24.498999999999999</v>
      </c>
      <c r="I70" s="72">
        <v>4424250000</v>
      </c>
      <c r="J70" s="87">
        <v>25.936</v>
      </c>
      <c r="K70" s="88">
        <v>25.951000000000001</v>
      </c>
      <c r="L70" s="88">
        <v>24.498999999999999</v>
      </c>
    </row>
    <row r="71" spans="1:12" s="8" customFormat="1" ht="18.75" x14ac:dyDescent="0.3">
      <c r="A71" s="47">
        <v>45463</v>
      </c>
      <c r="B71" s="75">
        <v>45468</v>
      </c>
      <c r="C71" s="75">
        <v>45832</v>
      </c>
      <c r="D71" s="72">
        <v>20000000000</v>
      </c>
      <c r="E71" s="72">
        <v>15878025000</v>
      </c>
      <c r="F71" s="73">
        <v>0.79390125</v>
      </c>
      <c r="G71" s="74">
        <v>35</v>
      </c>
      <c r="H71" s="74">
        <v>22</v>
      </c>
      <c r="I71" s="72">
        <v>9283000000</v>
      </c>
      <c r="J71" s="87">
        <v>25.943000000000001</v>
      </c>
      <c r="K71" s="88">
        <v>26</v>
      </c>
      <c r="L71" s="88">
        <v>22</v>
      </c>
    </row>
    <row r="72" spans="1:12" s="8" customFormat="1" ht="15.75" x14ac:dyDescent="0.25">
      <c r="A72" s="15"/>
    </row>
    <row r="73" spans="1:12" x14ac:dyDescent="0.25">
      <c r="A73" s="105" t="s">
        <v>1</v>
      </c>
      <c r="B73" s="105"/>
      <c r="C73" s="52"/>
    </row>
    <row r="74" spans="1:12" x14ac:dyDescent="0.25">
      <c r="A74" s="106" t="s">
        <v>31</v>
      </c>
      <c r="B74" s="106"/>
    </row>
  </sheetData>
  <mergeCells count="3">
    <mergeCell ref="B3:L4"/>
    <mergeCell ref="A73:B73"/>
    <mergeCell ref="A74:B74"/>
  </mergeCells>
  <pageMargins left="0.19" right="0.36" top="0.38" bottom="0.75" header="0.56999999999999995" footer="0.3"/>
  <pageSetup paperSize="9" scale="46" orientation="portrait" horizontalDpi="1200" verticalDpi="120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3"/>
  <sheetViews>
    <sheetView workbookViewId="0">
      <pane xSplit="2" ySplit="7" topLeftCell="C53" activePane="bottomRight" state="frozen"/>
      <selection pane="topRight" activeCell="C1" sqref="C1"/>
      <selection pane="bottomLeft" activeCell="A5" sqref="A5"/>
      <selection pane="bottomRight" activeCell="A58" sqref="A58:A61"/>
    </sheetView>
  </sheetViews>
  <sheetFormatPr defaultRowHeight="15" x14ac:dyDescent="0.25"/>
  <cols>
    <col min="1" max="1" width="18.7109375" customWidth="1"/>
    <col min="2" max="2" width="18.7109375" style="35" customWidth="1"/>
    <col min="3" max="4" width="18.7109375" style="9" customWidth="1"/>
    <col min="5" max="5" width="18.7109375" customWidth="1"/>
    <col min="6" max="6" width="19.42578125" bestFit="1" customWidth="1"/>
    <col min="7" max="7" width="19.42578125" customWidth="1"/>
    <col min="8" max="10" width="18.7109375" customWidth="1"/>
    <col min="11" max="11" width="19.42578125" bestFit="1" customWidth="1"/>
    <col min="12" max="15" width="18.7109375" customWidth="1"/>
  </cols>
  <sheetData>
    <row r="1" spans="1:15" ht="12.95" customHeight="1" x14ac:dyDescent="0.25"/>
    <row r="2" spans="1:15" ht="12.95" customHeight="1" x14ac:dyDescent="0.25"/>
    <row r="3" spans="1:15" ht="12.95" customHeight="1" x14ac:dyDescent="0.25">
      <c r="B3" s="103" t="s">
        <v>27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15" ht="12.95" customHeight="1" x14ac:dyDescent="0.25"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15" ht="12.95" customHeight="1" x14ac:dyDescent="0.25"/>
    <row r="6" spans="1:15" ht="12.95" customHeight="1" x14ac:dyDescent="0.25"/>
    <row r="7" spans="1:15" s="19" customFormat="1" ht="39.950000000000003" customHeight="1" thickBot="1" x14ac:dyDescent="0.3">
      <c r="A7" s="21" t="s">
        <v>14</v>
      </c>
      <c r="B7" s="22" t="s">
        <v>15</v>
      </c>
      <c r="C7" s="22" t="s">
        <v>16</v>
      </c>
      <c r="D7" s="22" t="s">
        <v>17</v>
      </c>
      <c r="E7" s="22" t="s">
        <v>18</v>
      </c>
      <c r="F7" s="22" t="s">
        <v>5</v>
      </c>
      <c r="G7" s="22" t="s">
        <v>6</v>
      </c>
      <c r="H7" s="22" t="s">
        <v>7</v>
      </c>
      <c r="I7" s="22" t="s">
        <v>19</v>
      </c>
      <c r="J7" s="22" t="s">
        <v>9</v>
      </c>
      <c r="K7" s="22" t="s">
        <v>10</v>
      </c>
      <c r="L7" s="18" t="s">
        <v>0</v>
      </c>
      <c r="M7" s="22" t="s">
        <v>11</v>
      </c>
      <c r="N7" s="22" t="s">
        <v>12</v>
      </c>
      <c r="O7" s="22" t="s">
        <v>13</v>
      </c>
    </row>
    <row r="8" spans="1:15" s="25" customFormat="1" ht="19.5" thickTop="1" x14ac:dyDescent="0.3">
      <c r="A8" s="37">
        <v>45117</v>
      </c>
      <c r="B8" s="38">
        <v>45118</v>
      </c>
      <c r="C8" s="39"/>
      <c r="D8" s="39">
        <v>46214</v>
      </c>
      <c r="E8" s="16">
        <v>3</v>
      </c>
      <c r="F8" s="13">
        <v>2500000000</v>
      </c>
      <c r="G8" s="13">
        <v>3462500000</v>
      </c>
      <c r="H8" s="26">
        <v>1.385</v>
      </c>
      <c r="I8" s="31">
        <v>28.5</v>
      </c>
      <c r="J8" s="31">
        <v>23</v>
      </c>
      <c r="K8" s="12">
        <v>230000000</v>
      </c>
      <c r="L8" s="40">
        <v>23</v>
      </c>
      <c r="M8" s="40">
        <v>23</v>
      </c>
      <c r="N8" s="40">
        <v>23</v>
      </c>
      <c r="O8" s="40">
        <v>23</v>
      </c>
    </row>
    <row r="9" spans="1:15" s="20" customFormat="1" ht="18.75" x14ac:dyDescent="0.3">
      <c r="A9" s="41">
        <v>45124</v>
      </c>
      <c r="B9" s="38"/>
      <c r="C9" s="39">
        <v>45125</v>
      </c>
      <c r="D9" s="39">
        <v>46214</v>
      </c>
      <c r="E9" s="10">
        <v>3</v>
      </c>
      <c r="F9" s="12">
        <v>4000000000</v>
      </c>
      <c r="G9" s="12">
        <v>16287000000</v>
      </c>
      <c r="H9" s="42">
        <v>4.0717499999999998</v>
      </c>
      <c r="I9" s="43">
        <v>30</v>
      </c>
      <c r="J9" s="43">
        <v>23</v>
      </c>
      <c r="K9" s="12">
        <v>2360000000</v>
      </c>
      <c r="L9" s="44">
        <v>23</v>
      </c>
      <c r="M9" s="44">
        <v>23.026</v>
      </c>
      <c r="N9" s="44">
        <v>23.1</v>
      </c>
      <c r="O9" s="44">
        <v>23</v>
      </c>
    </row>
    <row r="10" spans="1:15" s="25" customFormat="1" ht="18.75" x14ac:dyDescent="0.3">
      <c r="A10" s="37">
        <v>45138</v>
      </c>
      <c r="B10" s="38"/>
      <c r="C10" s="39">
        <v>45139</v>
      </c>
      <c r="D10" s="39">
        <v>46214</v>
      </c>
      <c r="E10" s="10">
        <v>3</v>
      </c>
      <c r="F10" s="13">
        <v>3500000000</v>
      </c>
      <c r="G10" s="13">
        <v>14308918000</v>
      </c>
      <c r="H10" s="26">
        <v>4.0882622857142854</v>
      </c>
      <c r="I10" s="31">
        <v>30</v>
      </c>
      <c r="J10" s="31">
        <v>23</v>
      </c>
      <c r="K10" s="12">
        <v>2947418000</v>
      </c>
      <c r="L10" s="44">
        <v>23</v>
      </c>
      <c r="M10" s="40">
        <v>23.280999999999999</v>
      </c>
      <c r="N10" s="40">
        <v>23.3</v>
      </c>
      <c r="O10" s="40">
        <v>23</v>
      </c>
    </row>
    <row r="11" spans="1:15" s="20" customFormat="1" ht="18.75" x14ac:dyDescent="0.3">
      <c r="A11" s="41">
        <v>45152</v>
      </c>
      <c r="B11" s="38"/>
      <c r="C11" s="39">
        <v>45153</v>
      </c>
      <c r="D11" s="39">
        <v>46214</v>
      </c>
      <c r="E11" s="10">
        <v>3</v>
      </c>
      <c r="F11" s="12">
        <v>4000000000</v>
      </c>
      <c r="G11" s="12">
        <v>12053800000</v>
      </c>
      <c r="H11" s="42">
        <v>3.0134500000000002</v>
      </c>
      <c r="I11" s="43">
        <v>30</v>
      </c>
      <c r="J11" s="43">
        <v>23</v>
      </c>
      <c r="K11" s="12">
        <v>107800000</v>
      </c>
      <c r="L11" s="44">
        <v>23</v>
      </c>
      <c r="M11" s="44">
        <v>23.888999999999999</v>
      </c>
      <c r="N11" s="44">
        <v>23.99</v>
      </c>
      <c r="O11" s="44">
        <v>23</v>
      </c>
    </row>
    <row r="12" spans="1:15" s="25" customFormat="1" ht="18.75" x14ac:dyDescent="0.3">
      <c r="A12" s="37">
        <v>45166</v>
      </c>
      <c r="B12" s="38"/>
      <c r="C12" s="39">
        <v>45167</v>
      </c>
      <c r="D12" s="39">
        <v>46214</v>
      </c>
      <c r="E12" s="10">
        <v>3</v>
      </c>
      <c r="F12" s="13">
        <v>3500000000</v>
      </c>
      <c r="G12" s="13">
        <v>12174000000</v>
      </c>
      <c r="H12" s="26">
        <v>3.4782857142857142</v>
      </c>
      <c r="I12" s="31">
        <v>29</v>
      </c>
      <c r="J12" s="31">
        <v>23.5</v>
      </c>
      <c r="K12" s="12">
        <v>125500000</v>
      </c>
      <c r="L12" s="44">
        <v>23</v>
      </c>
      <c r="M12" s="40">
        <v>24.04</v>
      </c>
      <c r="N12" s="40">
        <v>24.09</v>
      </c>
      <c r="O12" s="40">
        <v>23.5</v>
      </c>
    </row>
    <row r="13" spans="1:15" s="20" customFormat="1" ht="18.75" x14ac:dyDescent="0.3">
      <c r="A13" s="41">
        <v>45180</v>
      </c>
      <c r="B13" s="38"/>
      <c r="C13" s="39">
        <v>45181</v>
      </c>
      <c r="D13" s="39">
        <v>46214</v>
      </c>
      <c r="E13" s="10">
        <v>3</v>
      </c>
      <c r="F13" s="12">
        <v>4000000000</v>
      </c>
      <c r="G13" s="12">
        <v>6771029000</v>
      </c>
      <c r="H13" s="42">
        <v>1.6927572500000001</v>
      </c>
      <c r="I13" s="43">
        <v>30</v>
      </c>
      <c r="J13" s="43">
        <v>23</v>
      </c>
      <c r="K13" s="12">
        <v>1065029000</v>
      </c>
      <c r="L13" s="44">
        <v>23</v>
      </c>
      <c r="M13" s="44">
        <v>24.087</v>
      </c>
      <c r="N13" s="44">
        <v>24.09</v>
      </c>
      <c r="O13" s="44">
        <v>23</v>
      </c>
    </row>
    <row r="14" spans="1:15" s="25" customFormat="1" ht="18.75" x14ac:dyDescent="0.3">
      <c r="A14" s="37">
        <v>45194</v>
      </c>
      <c r="B14" s="38"/>
      <c r="C14" s="39">
        <v>45195</v>
      </c>
      <c r="D14" s="39">
        <v>46214</v>
      </c>
      <c r="E14" s="16">
        <v>3</v>
      </c>
      <c r="F14" s="13">
        <v>3500000000</v>
      </c>
      <c r="G14" s="13">
        <v>2691500000</v>
      </c>
      <c r="H14" s="26">
        <v>0.76900000000000002</v>
      </c>
      <c r="I14" s="31">
        <v>30</v>
      </c>
      <c r="J14" s="31">
        <v>24.09</v>
      </c>
      <c r="K14" s="12">
        <v>300000000</v>
      </c>
      <c r="L14" s="40">
        <v>23</v>
      </c>
      <c r="M14" s="40">
        <v>24.09</v>
      </c>
      <c r="N14" s="40">
        <v>24.09</v>
      </c>
      <c r="O14" s="40">
        <v>24.09</v>
      </c>
    </row>
    <row r="15" spans="1:15" ht="18.75" x14ac:dyDescent="0.3">
      <c r="A15" s="41">
        <v>45201</v>
      </c>
      <c r="B15" s="38">
        <v>45202</v>
      </c>
      <c r="C15" s="54"/>
      <c r="D15" s="54">
        <v>46298</v>
      </c>
      <c r="E15" s="16">
        <v>3</v>
      </c>
      <c r="F15" s="55">
        <v>2500000000</v>
      </c>
      <c r="G15" s="55">
        <v>1964650000</v>
      </c>
      <c r="H15" s="56">
        <v>0.78586</v>
      </c>
      <c r="I15" s="31">
        <v>30</v>
      </c>
      <c r="J15" s="31">
        <v>25</v>
      </c>
      <c r="K15" s="83" t="s">
        <v>30</v>
      </c>
      <c r="L15" s="81"/>
      <c r="M15" s="82"/>
      <c r="N15" s="80"/>
      <c r="O15" s="82"/>
    </row>
    <row r="16" spans="1:15" ht="18.75" x14ac:dyDescent="0.3">
      <c r="A16" s="37">
        <v>45208</v>
      </c>
      <c r="B16" s="38">
        <v>45209</v>
      </c>
      <c r="C16" s="11"/>
      <c r="D16" s="11">
        <v>46305</v>
      </c>
      <c r="E16" s="16">
        <v>3</v>
      </c>
      <c r="F16" s="1">
        <v>3000000000</v>
      </c>
      <c r="G16" s="1">
        <v>2260550000</v>
      </c>
      <c r="H16" s="2">
        <v>0.75351666666666661</v>
      </c>
      <c r="I16" s="31">
        <v>30</v>
      </c>
      <c r="J16" s="31">
        <v>23</v>
      </c>
      <c r="K16" s="83" t="s">
        <v>30</v>
      </c>
      <c r="L16" s="85"/>
      <c r="M16" s="86"/>
      <c r="N16" s="20"/>
      <c r="O16" s="86"/>
    </row>
    <row r="17" spans="1:15" ht="18.75" x14ac:dyDescent="0.3">
      <c r="A17" s="41">
        <v>45175</v>
      </c>
      <c r="B17" s="38">
        <v>45216</v>
      </c>
      <c r="C17" s="11"/>
      <c r="D17" s="11">
        <v>46312</v>
      </c>
      <c r="E17" s="16">
        <v>3</v>
      </c>
      <c r="F17" s="1">
        <v>2500000000</v>
      </c>
      <c r="G17" s="1">
        <v>1824500000</v>
      </c>
      <c r="H17" s="2">
        <v>0.7298</v>
      </c>
      <c r="I17" s="31">
        <v>30</v>
      </c>
      <c r="J17" s="31">
        <v>24</v>
      </c>
      <c r="K17" s="83" t="s">
        <v>30</v>
      </c>
      <c r="L17" s="85"/>
      <c r="M17" s="86"/>
      <c r="N17" s="20"/>
      <c r="O17" s="86"/>
    </row>
    <row r="18" spans="1:15" ht="18.75" x14ac:dyDescent="0.3">
      <c r="A18" s="37">
        <v>45222</v>
      </c>
      <c r="B18" s="38">
        <v>45223</v>
      </c>
      <c r="C18" s="11"/>
      <c r="D18" s="11">
        <v>46319</v>
      </c>
      <c r="E18" s="16">
        <v>3</v>
      </c>
      <c r="F18" s="1">
        <v>3000000000</v>
      </c>
      <c r="G18" s="1">
        <v>2164620000</v>
      </c>
      <c r="H18" s="2">
        <v>0.72153999999999996</v>
      </c>
      <c r="I18" s="31">
        <v>30</v>
      </c>
      <c r="J18" s="31">
        <v>23</v>
      </c>
      <c r="K18" s="83" t="s">
        <v>30</v>
      </c>
      <c r="L18" s="85"/>
      <c r="M18" s="86"/>
      <c r="N18" s="20"/>
      <c r="O18" s="86"/>
    </row>
    <row r="19" spans="1:15" ht="18.75" x14ac:dyDescent="0.3">
      <c r="A19" s="41">
        <v>45229</v>
      </c>
      <c r="B19" s="38">
        <v>45230</v>
      </c>
      <c r="C19" s="11"/>
      <c r="D19" s="11">
        <v>46326</v>
      </c>
      <c r="E19" s="16">
        <v>3</v>
      </c>
      <c r="F19" s="1">
        <v>2500000000</v>
      </c>
      <c r="G19" s="1">
        <v>2245681000</v>
      </c>
      <c r="H19" s="2">
        <v>0.89827239999999997</v>
      </c>
      <c r="I19" s="31">
        <v>30</v>
      </c>
      <c r="J19" s="31">
        <v>23</v>
      </c>
      <c r="K19" s="83" t="s">
        <v>30</v>
      </c>
      <c r="L19" s="85"/>
      <c r="M19" s="86"/>
      <c r="N19" s="20"/>
      <c r="O19" s="86"/>
    </row>
    <row r="20" spans="1:15" ht="18.75" x14ac:dyDescent="0.3">
      <c r="A20" s="37">
        <v>45124</v>
      </c>
      <c r="B20" s="38">
        <v>44117</v>
      </c>
      <c r="C20" s="11">
        <v>45125</v>
      </c>
      <c r="D20" s="11">
        <v>46673</v>
      </c>
      <c r="E20" s="16">
        <v>5</v>
      </c>
      <c r="F20" s="1">
        <v>250000000</v>
      </c>
      <c r="G20" s="1">
        <v>299750000</v>
      </c>
      <c r="H20" s="2">
        <v>1.1990000000000001</v>
      </c>
      <c r="I20" s="31">
        <v>30</v>
      </c>
      <c r="J20" s="31">
        <v>22.7</v>
      </c>
      <c r="K20" s="83" t="s">
        <v>30</v>
      </c>
      <c r="L20" s="85"/>
      <c r="M20" s="86"/>
      <c r="N20" s="20"/>
      <c r="O20" s="86"/>
    </row>
    <row r="21" spans="1:15" ht="18.75" x14ac:dyDescent="0.3">
      <c r="A21" s="41">
        <v>45138</v>
      </c>
      <c r="B21" s="84"/>
      <c r="C21" s="11">
        <v>45139</v>
      </c>
      <c r="D21" s="11">
        <v>46673</v>
      </c>
      <c r="E21" s="16">
        <v>5</v>
      </c>
      <c r="F21" s="1">
        <v>250000000</v>
      </c>
      <c r="G21" s="1">
        <v>149750000</v>
      </c>
      <c r="H21" s="2">
        <v>0.59899999999999998</v>
      </c>
      <c r="I21" s="31">
        <v>30</v>
      </c>
      <c r="J21" s="31">
        <v>25.75</v>
      </c>
      <c r="K21" s="83" t="s">
        <v>30</v>
      </c>
      <c r="L21" s="85"/>
      <c r="M21" s="86"/>
      <c r="N21" s="20"/>
      <c r="O21" s="86"/>
    </row>
    <row r="22" spans="1:15" ht="18.75" x14ac:dyDescent="0.3">
      <c r="A22" s="37">
        <v>45152</v>
      </c>
      <c r="B22" s="84"/>
      <c r="C22" s="11">
        <v>45153</v>
      </c>
      <c r="D22" s="11">
        <v>46673</v>
      </c>
      <c r="E22" s="16">
        <v>5</v>
      </c>
      <c r="F22" s="1">
        <v>250000000</v>
      </c>
      <c r="G22" s="1">
        <v>149750000</v>
      </c>
      <c r="H22" s="2">
        <v>0.59899999999999998</v>
      </c>
      <c r="I22" s="31">
        <v>30</v>
      </c>
      <c r="J22" s="31">
        <v>26.75</v>
      </c>
      <c r="K22" s="83" t="s">
        <v>30</v>
      </c>
      <c r="L22" s="85"/>
      <c r="M22" s="86"/>
      <c r="N22" s="20"/>
      <c r="O22" s="86"/>
    </row>
    <row r="23" spans="1:15" ht="18.75" x14ac:dyDescent="0.3">
      <c r="A23" s="41">
        <v>45166</v>
      </c>
      <c r="B23" s="84"/>
      <c r="C23" s="11">
        <v>45167</v>
      </c>
      <c r="D23" s="11">
        <v>46673</v>
      </c>
      <c r="E23" s="16">
        <v>5</v>
      </c>
      <c r="F23" s="1">
        <v>250000000</v>
      </c>
      <c r="G23" s="1">
        <v>399750000</v>
      </c>
      <c r="H23" s="2">
        <v>1.599</v>
      </c>
      <c r="I23" s="31">
        <v>29.5</v>
      </c>
      <c r="J23" s="31">
        <v>23.8</v>
      </c>
      <c r="K23" s="83" t="s">
        <v>30</v>
      </c>
      <c r="L23" s="85"/>
      <c r="M23" s="86"/>
      <c r="N23" s="20"/>
      <c r="O23" s="86"/>
    </row>
    <row r="24" spans="1:15" ht="18.75" x14ac:dyDescent="0.3">
      <c r="A24" s="37">
        <v>45180</v>
      </c>
      <c r="B24" s="84"/>
      <c r="C24" s="11">
        <v>45181</v>
      </c>
      <c r="D24" s="11">
        <v>46673</v>
      </c>
      <c r="E24" s="16">
        <v>5</v>
      </c>
      <c r="F24" s="1">
        <v>250000000</v>
      </c>
      <c r="G24" s="1">
        <v>414400000</v>
      </c>
      <c r="H24" s="2">
        <v>1.6576</v>
      </c>
      <c r="I24" s="31">
        <v>30</v>
      </c>
      <c r="J24" s="31">
        <v>23.5</v>
      </c>
      <c r="K24" s="83" t="s">
        <v>30</v>
      </c>
      <c r="L24" s="85"/>
      <c r="M24" s="86"/>
      <c r="N24" s="20"/>
      <c r="O24" s="86"/>
    </row>
    <row r="25" spans="1:15" ht="18.75" x14ac:dyDescent="0.3">
      <c r="A25" s="41">
        <v>45194</v>
      </c>
      <c r="B25" s="84"/>
      <c r="C25" s="11">
        <v>45195</v>
      </c>
      <c r="D25" s="11">
        <v>46673</v>
      </c>
      <c r="E25" s="16">
        <v>5</v>
      </c>
      <c r="F25" s="1">
        <v>250000000</v>
      </c>
      <c r="G25" s="1">
        <v>149750000</v>
      </c>
      <c r="H25" s="2">
        <v>0.59899999999999998</v>
      </c>
      <c r="I25" s="31">
        <v>30</v>
      </c>
      <c r="J25" s="31">
        <v>26.5</v>
      </c>
      <c r="K25" s="83" t="s">
        <v>30</v>
      </c>
      <c r="L25" s="85"/>
      <c r="M25" s="86"/>
      <c r="N25" s="20"/>
      <c r="O25" s="86"/>
    </row>
    <row r="26" spans="1:15" ht="18.75" x14ac:dyDescent="0.3">
      <c r="A26" s="37">
        <v>45208</v>
      </c>
      <c r="B26" s="84"/>
      <c r="C26" s="11">
        <v>45209</v>
      </c>
      <c r="D26" s="11">
        <v>46673</v>
      </c>
      <c r="E26" s="16">
        <v>5</v>
      </c>
      <c r="F26" s="1">
        <v>250000000</v>
      </c>
      <c r="G26" s="1">
        <v>149750000</v>
      </c>
      <c r="H26" s="2">
        <v>0.59899999999999998</v>
      </c>
      <c r="I26" s="31">
        <v>30</v>
      </c>
      <c r="J26" s="31">
        <v>27.25</v>
      </c>
      <c r="K26" s="83" t="s">
        <v>30</v>
      </c>
      <c r="L26" s="85"/>
      <c r="M26" s="86"/>
      <c r="N26" s="20"/>
      <c r="O26" s="86"/>
    </row>
    <row r="27" spans="1:15" ht="18.75" x14ac:dyDescent="0.3">
      <c r="A27" s="41">
        <v>45222</v>
      </c>
      <c r="B27" s="38"/>
      <c r="C27" s="11">
        <v>45223</v>
      </c>
      <c r="D27" s="11">
        <v>46673</v>
      </c>
      <c r="E27" s="16">
        <v>5</v>
      </c>
      <c r="F27" s="1">
        <v>250000000</v>
      </c>
      <c r="G27" s="1">
        <v>444750000</v>
      </c>
      <c r="H27" s="2">
        <v>1.7789999999999999</v>
      </c>
      <c r="I27" s="31">
        <v>30</v>
      </c>
      <c r="J27" s="31">
        <v>24.75</v>
      </c>
      <c r="K27" s="83" t="s">
        <v>30</v>
      </c>
      <c r="L27" s="85"/>
      <c r="M27" s="86"/>
      <c r="N27" s="20"/>
      <c r="O27" s="86"/>
    </row>
    <row r="28" spans="1:15" ht="18.75" x14ac:dyDescent="0.3">
      <c r="A28" s="37">
        <v>45236</v>
      </c>
      <c r="B28" s="92"/>
      <c r="C28" s="11">
        <v>45237</v>
      </c>
      <c r="D28" s="11">
        <v>46673</v>
      </c>
      <c r="E28" s="16">
        <v>5</v>
      </c>
      <c r="F28" s="1">
        <v>250000000</v>
      </c>
      <c r="G28" s="1">
        <v>144750000</v>
      </c>
      <c r="H28" s="2">
        <v>0.57899999999999996</v>
      </c>
      <c r="I28" s="31">
        <v>30</v>
      </c>
      <c r="J28" s="31">
        <v>27.75</v>
      </c>
      <c r="K28" s="83" t="s">
        <v>30</v>
      </c>
      <c r="L28" s="85"/>
      <c r="M28" s="86"/>
      <c r="N28" s="20"/>
      <c r="O28" s="86"/>
    </row>
    <row r="29" spans="1:15" ht="18.75" x14ac:dyDescent="0.3">
      <c r="A29" s="41">
        <v>45250</v>
      </c>
      <c r="B29" s="92"/>
      <c r="C29" s="11">
        <v>45251</v>
      </c>
      <c r="D29" s="11">
        <v>46673</v>
      </c>
      <c r="E29" s="16">
        <v>5</v>
      </c>
      <c r="F29" s="1">
        <v>250000000</v>
      </c>
      <c r="G29" s="1">
        <v>144750000</v>
      </c>
      <c r="H29" s="2">
        <v>0.57899999999999996</v>
      </c>
      <c r="I29" s="31">
        <v>30</v>
      </c>
      <c r="J29" s="31">
        <v>27.75</v>
      </c>
      <c r="K29" s="83" t="s">
        <v>30</v>
      </c>
      <c r="L29" s="85"/>
      <c r="M29" s="86"/>
      <c r="N29" s="20"/>
      <c r="O29" s="86"/>
    </row>
    <row r="30" spans="1:15" ht="18.75" x14ac:dyDescent="0.3">
      <c r="A30" s="37">
        <v>45264</v>
      </c>
      <c r="B30" s="92"/>
      <c r="C30" s="11">
        <v>45265</v>
      </c>
      <c r="D30" s="11">
        <v>46673</v>
      </c>
      <c r="E30" s="16">
        <v>5</v>
      </c>
      <c r="F30" s="1">
        <v>250000000</v>
      </c>
      <c r="G30" s="1">
        <v>644750000</v>
      </c>
      <c r="H30" s="2">
        <v>2.5790000000000002</v>
      </c>
      <c r="I30" s="31">
        <v>30</v>
      </c>
      <c r="J30" s="31">
        <v>24.75</v>
      </c>
      <c r="K30" s="83" t="s">
        <v>30</v>
      </c>
      <c r="L30" s="85"/>
      <c r="M30" s="86"/>
      <c r="N30" s="20"/>
      <c r="O30" s="86"/>
    </row>
    <row r="31" spans="1:15" ht="18.75" x14ac:dyDescent="0.3">
      <c r="A31" s="41">
        <v>45278</v>
      </c>
      <c r="B31" s="92"/>
      <c r="C31" s="11">
        <v>45279</v>
      </c>
      <c r="D31" s="11">
        <v>46673</v>
      </c>
      <c r="E31" s="16">
        <v>5</v>
      </c>
      <c r="F31" s="1">
        <v>250000000</v>
      </c>
      <c r="G31" s="1">
        <v>1115750000</v>
      </c>
      <c r="H31" s="2">
        <v>4.4630000000000001</v>
      </c>
      <c r="I31" s="31">
        <v>30</v>
      </c>
      <c r="J31" s="31">
        <v>24.95</v>
      </c>
      <c r="K31" s="83" t="s">
        <v>30</v>
      </c>
      <c r="L31" s="85"/>
      <c r="M31" s="86"/>
      <c r="N31" s="20"/>
      <c r="O31" s="86"/>
    </row>
    <row r="32" spans="1:15" ht="18.75" x14ac:dyDescent="0.3">
      <c r="A32" s="37">
        <v>45236</v>
      </c>
      <c r="B32" s="92">
        <v>45237</v>
      </c>
      <c r="C32" s="11"/>
      <c r="D32" s="11">
        <v>46333</v>
      </c>
      <c r="E32" s="16">
        <v>3</v>
      </c>
      <c r="F32" s="1">
        <v>3000000000</v>
      </c>
      <c r="G32" s="1">
        <v>2341811000</v>
      </c>
      <c r="H32" s="2">
        <v>0.7806036666666667</v>
      </c>
      <c r="I32" s="31">
        <v>30</v>
      </c>
      <c r="J32" s="31">
        <v>23</v>
      </c>
      <c r="K32" s="12">
        <v>28811000</v>
      </c>
      <c r="L32" s="85">
        <v>23.54</v>
      </c>
      <c r="M32" s="93">
        <v>23.54</v>
      </c>
      <c r="N32" s="93">
        <v>24</v>
      </c>
      <c r="O32" s="93">
        <v>23</v>
      </c>
    </row>
    <row r="33" spans="1:15" ht="18.75" x14ac:dyDescent="0.3">
      <c r="A33" s="41">
        <v>45243</v>
      </c>
      <c r="B33" s="92"/>
      <c r="C33" s="11">
        <v>45244</v>
      </c>
      <c r="D33" s="11">
        <v>46333</v>
      </c>
      <c r="E33" s="16">
        <v>3</v>
      </c>
      <c r="F33" s="1">
        <v>2500000000</v>
      </c>
      <c r="G33" s="1">
        <v>1750550000</v>
      </c>
      <c r="H33" s="2">
        <v>0.70021999999999995</v>
      </c>
      <c r="I33" s="31">
        <v>30</v>
      </c>
      <c r="J33" s="31">
        <v>23.85</v>
      </c>
      <c r="K33" s="12">
        <v>28050000</v>
      </c>
      <c r="L33" s="85">
        <v>23.54</v>
      </c>
      <c r="M33" s="93">
        <v>23.986999999999998</v>
      </c>
      <c r="N33" s="93">
        <v>24.04</v>
      </c>
      <c r="O33" s="93">
        <v>23.85</v>
      </c>
    </row>
    <row r="34" spans="1:15" ht="18.75" x14ac:dyDescent="0.3">
      <c r="A34" s="37">
        <v>45250</v>
      </c>
      <c r="B34" s="92"/>
      <c r="C34" s="11">
        <v>45251</v>
      </c>
      <c r="D34" s="11">
        <v>46333</v>
      </c>
      <c r="E34" s="16">
        <v>3</v>
      </c>
      <c r="F34" s="1">
        <v>3000000000</v>
      </c>
      <c r="G34" s="1">
        <v>1611750000</v>
      </c>
      <c r="H34" s="2">
        <v>0.53725000000000001</v>
      </c>
      <c r="I34" s="31">
        <v>30</v>
      </c>
      <c r="J34" s="31">
        <v>23</v>
      </c>
      <c r="K34" s="83" t="s">
        <v>30</v>
      </c>
      <c r="L34" s="85"/>
      <c r="M34" s="86"/>
      <c r="N34" s="20"/>
      <c r="O34" s="86"/>
    </row>
    <row r="35" spans="1:15" ht="18.75" x14ac:dyDescent="0.3">
      <c r="A35" s="41">
        <v>45257</v>
      </c>
      <c r="B35" s="92"/>
      <c r="C35" s="11">
        <v>45258</v>
      </c>
      <c r="D35" s="11">
        <v>46333</v>
      </c>
      <c r="E35" s="16">
        <v>3</v>
      </c>
      <c r="F35" s="1">
        <v>2500000000</v>
      </c>
      <c r="G35" s="1">
        <v>1496370000</v>
      </c>
      <c r="H35" s="2">
        <v>0.59854799999999997</v>
      </c>
      <c r="I35" s="31">
        <v>30</v>
      </c>
      <c r="J35" s="31">
        <v>23</v>
      </c>
      <c r="K35" s="83" t="s">
        <v>30</v>
      </c>
      <c r="L35" s="85"/>
      <c r="M35" s="86"/>
      <c r="N35" s="20"/>
      <c r="O35" s="86"/>
    </row>
    <row r="36" spans="1:15" ht="18.75" x14ac:dyDescent="0.3">
      <c r="A36" s="37">
        <v>45264</v>
      </c>
      <c r="B36" s="92">
        <v>45265</v>
      </c>
      <c r="C36" s="11"/>
      <c r="D36" s="11">
        <v>46361</v>
      </c>
      <c r="E36" s="16">
        <v>3</v>
      </c>
      <c r="F36" s="1">
        <v>3000000000</v>
      </c>
      <c r="G36" s="1">
        <v>2062700000</v>
      </c>
      <c r="H36" s="2">
        <v>0.68756666666666666</v>
      </c>
      <c r="I36" s="31">
        <v>30</v>
      </c>
      <c r="J36" s="31">
        <v>23</v>
      </c>
      <c r="K36" s="83" t="s">
        <v>30</v>
      </c>
      <c r="L36" s="85"/>
      <c r="M36" s="86"/>
      <c r="N36" s="20"/>
      <c r="O36" s="86"/>
    </row>
    <row r="37" spans="1:15" ht="18.75" x14ac:dyDescent="0.3">
      <c r="A37" s="41">
        <v>45271</v>
      </c>
      <c r="B37" s="92">
        <v>45272</v>
      </c>
      <c r="C37" s="11"/>
      <c r="D37" s="11">
        <v>46368</v>
      </c>
      <c r="E37" s="16">
        <v>3</v>
      </c>
      <c r="F37" s="1">
        <v>2500000000</v>
      </c>
      <c r="G37" s="1">
        <v>1729170000</v>
      </c>
      <c r="H37" s="2">
        <v>0.69166799999999995</v>
      </c>
      <c r="I37" s="31">
        <v>30</v>
      </c>
      <c r="J37" s="31">
        <v>23</v>
      </c>
      <c r="K37" s="83" t="s">
        <v>30</v>
      </c>
      <c r="L37" s="85"/>
      <c r="M37" s="86"/>
      <c r="N37" s="20"/>
      <c r="O37" s="86"/>
    </row>
    <row r="38" spans="1:15" ht="18.75" x14ac:dyDescent="0.3">
      <c r="A38" s="37">
        <v>45278</v>
      </c>
      <c r="B38" s="92">
        <v>45279</v>
      </c>
      <c r="C38" s="11"/>
      <c r="D38" s="11">
        <v>46375</v>
      </c>
      <c r="E38" s="16">
        <v>3</v>
      </c>
      <c r="F38" s="1">
        <v>3000000000</v>
      </c>
      <c r="G38" s="1">
        <v>1709870000</v>
      </c>
      <c r="H38" s="2">
        <v>0.56995666666666667</v>
      </c>
      <c r="I38" s="31">
        <v>30</v>
      </c>
      <c r="J38" s="31">
        <v>23.85</v>
      </c>
      <c r="K38" s="83" t="s">
        <v>30</v>
      </c>
      <c r="L38" s="85"/>
      <c r="M38" s="86"/>
      <c r="N38" s="20"/>
      <c r="O38" s="86"/>
    </row>
    <row r="39" spans="1:15" ht="18.75" x14ac:dyDescent="0.3">
      <c r="A39" s="41">
        <v>45285</v>
      </c>
      <c r="B39" s="92">
        <v>45286</v>
      </c>
      <c r="C39" s="11"/>
      <c r="D39" s="11">
        <v>46382</v>
      </c>
      <c r="E39" s="16">
        <v>3</v>
      </c>
      <c r="F39" s="1">
        <v>2500000000</v>
      </c>
      <c r="G39" s="1">
        <v>1441100000</v>
      </c>
      <c r="H39" s="2">
        <v>0.57643999999999995</v>
      </c>
      <c r="I39" s="31">
        <v>30</v>
      </c>
      <c r="J39" s="31">
        <v>22</v>
      </c>
      <c r="K39" s="83" t="s">
        <v>30</v>
      </c>
      <c r="L39" s="85"/>
      <c r="M39" s="86"/>
      <c r="N39" s="20"/>
      <c r="O39" s="86"/>
    </row>
    <row r="40" spans="1:15" ht="18.75" x14ac:dyDescent="0.3">
      <c r="A40" s="37">
        <v>45292</v>
      </c>
      <c r="B40" s="92">
        <v>45293</v>
      </c>
      <c r="C40" s="11"/>
      <c r="D40" s="11">
        <v>46389</v>
      </c>
      <c r="E40" s="16">
        <v>3</v>
      </c>
      <c r="F40" s="1">
        <v>2000000000</v>
      </c>
      <c r="G40" s="1">
        <v>1076000000</v>
      </c>
      <c r="H40" s="2">
        <v>0.53800000000000003</v>
      </c>
      <c r="I40" s="31">
        <v>30</v>
      </c>
      <c r="J40" s="31">
        <v>28</v>
      </c>
      <c r="K40" s="83" t="s">
        <v>30</v>
      </c>
      <c r="L40" s="85"/>
      <c r="M40" s="86"/>
      <c r="N40" s="20"/>
      <c r="O40" s="86"/>
    </row>
    <row r="41" spans="1:15" ht="18.75" x14ac:dyDescent="0.3">
      <c r="A41" s="41">
        <v>45299</v>
      </c>
      <c r="B41" s="92">
        <v>45300</v>
      </c>
      <c r="C41" s="11"/>
      <c r="D41" s="11">
        <v>46396</v>
      </c>
      <c r="E41" s="16">
        <v>3</v>
      </c>
      <c r="F41" s="1">
        <v>1500000000</v>
      </c>
      <c r="G41" s="1">
        <v>179500000</v>
      </c>
      <c r="H41" s="2">
        <v>0.11966666666666667</v>
      </c>
      <c r="I41" s="31">
        <v>30</v>
      </c>
      <c r="J41" s="31">
        <v>28</v>
      </c>
      <c r="K41" s="83" t="s">
        <v>30</v>
      </c>
      <c r="L41" s="85"/>
      <c r="M41" s="86"/>
      <c r="N41" s="20"/>
      <c r="O41" s="86"/>
    </row>
    <row r="42" spans="1:15" ht="18.75" x14ac:dyDescent="0.3">
      <c r="A42" s="37">
        <v>45306</v>
      </c>
      <c r="B42" s="92">
        <v>45307</v>
      </c>
      <c r="C42" s="11"/>
      <c r="D42" s="11">
        <v>46403</v>
      </c>
      <c r="E42" s="16">
        <v>3</v>
      </c>
      <c r="F42" s="1">
        <v>2000000000</v>
      </c>
      <c r="G42" s="1">
        <v>1215500000</v>
      </c>
      <c r="H42" s="2">
        <v>0.60775000000000001</v>
      </c>
      <c r="I42" s="31">
        <v>30</v>
      </c>
      <c r="J42" s="31">
        <v>27</v>
      </c>
      <c r="K42" s="83" t="s">
        <v>30</v>
      </c>
      <c r="L42" s="85"/>
      <c r="M42" s="86"/>
      <c r="N42" s="20"/>
      <c r="O42" s="86"/>
    </row>
    <row r="43" spans="1:15" ht="18.75" x14ac:dyDescent="0.3">
      <c r="A43" s="41">
        <v>45313</v>
      </c>
      <c r="B43" s="92">
        <v>45314</v>
      </c>
      <c r="C43" s="11"/>
      <c r="D43" s="11">
        <v>46410</v>
      </c>
      <c r="E43" s="16">
        <v>3</v>
      </c>
      <c r="F43" s="1">
        <v>1500000000</v>
      </c>
      <c r="G43" s="1">
        <v>181900000</v>
      </c>
      <c r="H43" s="2">
        <v>0.12126666666666666</v>
      </c>
      <c r="I43" s="31">
        <v>30</v>
      </c>
      <c r="J43" s="31">
        <v>23.85</v>
      </c>
      <c r="K43" s="83" t="s">
        <v>30</v>
      </c>
      <c r="L43" s="85"/>
      <c r="M43" s="86"/>
      <c r="N43" s="20"/>
      <c r="O43" s="86"/>
    </row>
    <row r="44" spans="1:15" ht="18.75" x14ac:dyDescent="0.3">
      <c r="A44" s="37">
        <v>45320</v>
      </c>
      <c r="B44" s="92">
        <v>45321</v>
      </c>
      <c r="C44" s="11"/>
      <c r="D44" s="11">
        <v>46417</v>
      </c>
      <c r="E44" s="16">
        <v>3</v>
      </c>
      <c r="F44" s="1">
        <v>2000000000</v>
      </c>
      <c r="G44" s="1">
        <v>277900000</v>
      </c>
      <c r="H44" s="2">
        <v>0.13894999999999999</v>
      </c>
      <c r="I44" s="31">
        <v>30</v>
      </c>
      <c r="J44" s="31">
        <v>23.85</v>
      </c>
      <c r="K44" s="83" t="s">
        <v>30</v>
      </c>
      <c r="L44" s="85"/>
      <c r="M44" s="86"/>
      <c r="N44" s="20"/>
      <c r="O44" s="86"/>
    </row>
    <row r="45" spans="1:15" ht="18.75" x14ac:dyDescent="0.3">
      <c r="A45" s="41">
        <v>45327</v>
      </c>
      <c r="B45" s="92">
        <v>45328</v>
      </c>
      <c r="C45" s="11"/>
      <c r="D45" s="11">
        <v>46424</v>
      </c>
      <c r="E45" s="16">
        <v>3</v>
      </c>
      <c r="F45" s="1">
        <v>1500000000</v>
      </c>
      <c r="G45" s="1">
        <v>184500000</v>
      </c>
      <c r="H45" s="2">
        <v>0.123</v>
      </c>
      <c r="I45" s="31">
        <v>30</v>
      </c>
      <c r="J45" s="31">
        <v>26</v>
      </c>
      <c r="K45" s="83" t="s">
        <v>30</v>
      </c>
      <c r="L45" s="85"/>
      <c r="M45" s="86"/>
      <c r="N45" s="20"/>
      <c r="O45" s="86"/>
    </row>
    <row r="46" spans="1:15" ht="18.75" x14ac:dyDescent="0.3">
      <c r="A46" s="37">
        <v>45334</v>
      </c>
      <c r="B46" s="92">
        <v>45335</v>
      </c>
      <c r="C46" s="11"/>
      <c r="D46" s="11">
        <v>46431</v>
      </c>
      <c r="E46" s="16">
        <v>3</v>
      </c>
      <c r="F46" s="1">
        <v>2000000000</v>
      </c>
      <c r="G46" s="1">
        <v>206000000</v>
      </c>
      <c r="H46" s="2">
        <v>0</v>
      </c>
      <c r="I46" s="31">
        <v>35</v>
      </c>
      <c r="J46" s="31">
        <v>29.5</v>
      </c>
      <c r="K46" s="83" t="s">
        <v>30</v>
      </c>
      <c r="L46" s="85"/>
      <c r="M46" s="86"/>
      <c r="N46" s="20"/>
      <c r="O46" s="86"/>
    </row>
    <row r="47" spans="1:15" ht="18.75" x14ac:dyDescent="0.3">
      <c r="A47" s="41">
        <v>45341</v>
      </c>
      <c r="B47" s="92">
        <v>45342</v>
      </c>
      <c r="C47" s="11"/>
      <c r="D47" s="11">
        <v>46438</v>
      </c>
      <c r="E47" s="16">
        <v>3</v>
      </c>
      <c r="F47" s="1">
        <v>1500000000</v>
      </c>
      <c r="G47" s="1">
        <v>179500000</v>
      </c>
      <c r="H47" s="2">
        <v>0.11966666666666667</v>
      </c>
      <c r="I47" s="31">
        <v>35</v>
      </c>
      <c r="J47" s="31">
        <v>29.5</v>
      </c>
      <c r="K47" s="83" t="s">
        <v>30</v>
      </c>
      <c r="L47" s="85"/>
      <c r="M47" s="86"/>
      <c r="N47" s="20"/>
      <c r="O47" s="86"/>
    </row>
    <row r="48" spans="1:15" ht="18.75" x14ac:dyDescent="0.3">
      <c r="A48" s="37">
        <v>45348</v>
      </c>
      <c r="B48" s="92">
        <v>45349</v>
      </c>
      <c r="C48" s="11"/>
      <c r="D48" s="11">
        <v>46445</v>
      </c>
      <c r="E48" s="16">
        <v>3</v>
      </c>
      <c r="F48" s="1">
        <v>2000000000</v>
      </c>
      <c r="G48" s="1">
        <v>506000000</v>
      </c>
      <c r="H48" s="2">
        <v>0.253</v>
      </c>
      <c r="I48" s="31">
        <v>35</v>
      </c>
      <c r="J48" s="31">
        <v>29.75</v>
      </c>
      <c r="K48" s="83" t="s">
        <v>30</v>
      </c>
      <c r="L48" s="85"/>
      <c r="M48" s="86"/>
      <c r="N48" s="20"/>
      <c r="O48" s="86"/>
    </row>
    <row r="49" spans="1:15" ht="18.75" x14ac:dyDescent="0.3">
      <c r="A49" s="41">
        <v>45355</v>
      </c>
      <c r="B49" s="92">
        <v>45356</v>
      </c>
      <c r="C49" s="11"/>
      <c r="D49" s="11">
        <v>46451</v>
      </c>
      <c r="E49" s="16">
        <v>3</v>
      </c>
      <c r="F49" s="1">
        <v>3000000000</v>
      </c>
      <c r="G49" s="1">
        <v>3709000000</v>
      </c>
      <c r="H49" s="2">
        <v>1.2363333333333333</v>
      </c>
      <c r="I49" s="31">
        <v>35</v>
      </c>
      <c r="J49" s="31">
        <v>29.75</v>
      </c>
      <c r="K49" s="83" t="s">
        <v>30</v>
      </c>
      <c r="L49" s="85"/>
      <c r="M49" s="86"/>
      <c r="N49" s="20"/>
      <c r="O49" s="86"/>
    </row>
    <row r="50" spans="1:15" ht="18.75" x14ac:dyDescent="0.3">
      <c r="A50" s="37">
        <v>45362</v>
      </c>
      <c r="B50" s="92">
        <v>45363</v>
      </c>
      <c r="C50" s="11"/>
      <c r="D50" s="11">
        <v>46458</v>
      </c>
      <c r="E50" s="16">
        <v>3</v>
      </c>
      <c r="F50" s="1">
        <v>2500000000</v>
      </c>
      <c r="G50" s="1">
        <v>20424500000</v>
      </c>
      <c r="H50" s="2">
        <v>8.1698000000000004</v>
      </c>
      <c r="I50" s="31">
        <v>45</v>
      </c>
      <c r="J50" s="31">
        <v>25.95</v>
      </c>
      <c r="K50" s="83" t="s">
        <v>30</v>
      </c>
      <c r="L50" s="85"/>
      <c r="M50" s="86"/>
      <c r="N50" s="20"/>
      <c r="O50" s="86"/>
    </row>
    <row r="51" spans="1:15" ht="18.75" x14ac:dyDescent="0.3">
      <c r="A51" s="41">
        <v>45369</v>
      </c>
      <c r="B51" s="92">
        <v>45370</v>
      </c>
      <c r="C51" s="11"/>
      <c r="D51" s="11">
        <v>46465</v>
      </c>
      <c r="E51" s="16">
        <v>3</v>
      </c>
      <c r="F51" s="1">
        <v>3000000000</v>
      </c>
      <c r="G51" s="1">
        <v>53662600000</v>
      </c>
      <c r="H51" s="2">
        <v>17.887533333333334</v>
      </c>
      <c r="I51" s="31">
        <v>45</v>
      </c>
      <c r="J51" s="31">
        <v>25.98</v>
      </c>
      <c r="K51" s="12">
        <v>1247350000</v>
      </c>
      <c r="L51" s="85">
        <v>26.233000000000001</v>
      </c>
      <c r="M51" s="93">
        <v>26.233000000000001</v>
      </c>
      <c r="N51" s="93">
        <v>26.5</v>
      </c>
      <c r="O51" s="93">
        <v>25.98</v>
      </c>
    </row>
    <row r="52" spans="1:15" ht="18.75" x14ac:dyDescent="0.3">
      <c r="A52" s="37">
        <v>45376</v>
      </c>
      <c r="B52" s="92"/>
      <c r="C52" s="11">
        <v>45377</v>
      </c>
      <c r="D52" s="11">
        <v>46465</v>
      </c>
      <c r="E52" s="16">
        <v>3</v>
      </c>
      <c r="F52" s="1">
        <v>2500000000</v>
      </c>
      <c r="G52" s="1">
        <v>27346353000</v>
      </c>
      <c r="H52" s="2">
        <v>10.9385412</v>
      </c>
      <c r="I52" s="31">
        <v>45</v>
      </c>
      <c r="J52" s="31">
        <v>25</v>
      </c>
      <c r="K52" s="12">
        <v>2900000000</v>
      </c>
      <c r="L52" s="85">
        <v>26.233000000000001</v>
      </c>
      <c r="M52" s="93">
        <v>25.46</v>
      </c>
      <c r="N52" s="93">
        <v>25.75</v>
      </c>
      <c r="O52" s="93">
        <v>25</v>
      </c>
    </row>
    <row r="53" spans="1:15" ht="18.75" x14ac:dyDescent="0.3">
      <c r="A53" s="41">
        <v>45383</v>
      </c>
      <c r="B53" s="92">
        <v>45384</v>
      </c>
      <c r="C53" s="11"/>
      <c r="D53" s="11">
        <v>46479</v>
      </c>
      <c r="E53" s="16">
        <v>3</v>
      </c>
      <c r="F53" s="1">
        <v>3000000000</v>
      </c>
      <c r="G53" s="1">
        <v>18052150000</v>
      </c>
      <c r="H53" s="2">
        <v>6.0173833333333331</v>
      </c>
      <c r="I53" s="31">
        <v>45</v>
      </c>
      <c r="J53" s="31">
        <v>25</v>
      </c>
      <c r="K53" s="53" t="s">
        <v>30</v>
      </c>
      <c r="L53" s="85"/>
      <c r="M53" s="93"/>
      <c r="N53" s="93"/>
      <c r="O53" s="93"/>
    </row>
    <row r="54" spans="1:15" ht="18.75" x14ac:dyDescent="0.3">
      <c r="A54" s="37">
        <v>45390</v>
      </c>
      <c r="B54" s="92">
        <v>45391</v>
      </c>
      <c r="C54" s="11"/>
      <c r="D54" s="11">
        <v>46486</v>
      </c>
      <c r="E54" s="16">
        <v>3</v>
      </c>
      <c r="F54" s="1">
        <v>4000000000</v>
      </c>
      <c r="G54" s="1">
        <v>7239500000</v>
      </c>
      <c r="H54" s="2">
        <v>1.8098749999999999</v>
      </c>
      <c r="I54" s="31">
        <v>35</v>
      </c>
      <c r="J54" s="31">
        <v>24.998999999999999</v>
      </c>
      <c r="K54" s="53" t="s">
        <v>30</v>
      </c>
      <c r="L54" s="85"/>
      <c r="M54" s="93"/>
      <c r="N54" s="93"/>
      <c r="O54" s="93"/>
    </row>
    <row r="55" spans="1:15" ht="18.75" x14ac:dyDescent="0.3">
      <c r="A55" s="41">
        <v>45397</v>
      </c>
      <c r="B55" s="92">
        <v>45398</v>
      </c>
      <c r="C55" s="11"/>
      <c r="D55" s="11">
        <v>46493</v>
      </c>
      <c r="E55" s="16">
        <v>3</v>
      </c>
      <c r="F55" s="1">
        <v>4000000000</v>
      </c>
      <c r="G55" s="1">
        <v>11469100000</v>
      </c>
      <c r="H55" s="2">
        <v>2.8672749999999998</v>
      </c>
      <c r="I55" s="31">
        <v>26.37</v>
      </c>
      <c r="J55" s="31">
        <v>24.99</v>
      </c>
      <c r="K55" s="12">
        <v>4500000000</v>
      </c>
      <c r="L55" s="85">
        <v>25.151</v>
      </c>
      <c r="M55" s="93">
        <v>25.151</v>
      </c>
      <c r="N55" s="93">
        <v>25.24</v>
      </c>
      <c r="O55" s="93">
        <v>24.99</v>
      </c>
    </row>
    <row r="56" spans="1:15" ht="18.75" x14ac:dyDescent="0.3">
      <c r="A56" s="37">
        <v>45404</v>
      </c>
      <c r="B56" s="92"/>
      <c r="C56" s="11">
        <v>45405</v>
      </c>
      <c r="D56" s="11">
        <v>46493</v>
      </c>
      <c r="E56" s="16">
        <v>3</v>
      </c>
      <c r="F56" s="1">
        <v>4000000000</v>
      </c>
      <c r="G56" s="1">
        <v>8531700000</v>
      </c>
      <c r="H56" s="2">
        <v>2.1329250000000002</v>
      </c>
      <c r="I56" s="31">
        <v>35</v>
      </c>
      <c r="J56" s="31">
        <v>24.98</v>
      </c>
      <c r="K56" s="12">
        <v>899000000</v>
      </c>
      <c r="L56" s="85">
        <v>25.151</v>
      </c>
      <c r="M56" s="93">
        <v>25.018999999999998</v>
      </c>
      <c r="N56" s="93">
        <v>25.1</v>
      </c>
      <c r="O56" s="93">
        <v>24.98</v>
      </c>
    </row>
    <row r="57" spans="1:15" ht="18.75" x14ac:dyDescent="0.3">
      <c r="A57" s="41">
        <v>45411</v>
      </c>
      <c r="B57" s="92"/>
      <c r="C57" s="11">
        <v>45412</v>
      </c>
      <c r="D57" s="11">
        <v>46493</v>
      </c>
      <c r="E57" s="16">
        <v>3</v>
      </c>
      <c r="F57" s="1">
        <v>3000000000</v>
      </c>
      <c r="G57" s="1">
        <v>2947600000</v>
      </c>
      <c r="H57" s="2">
        <v>0.98253333333333337</v>
      </c>
      <c r="I57" s="31">
        <v>35</v>
      </c>
      <c r="J57" s="31">
        <v>24.95</v>
      </c>
      <c r="K57" s="12">
        <v>1263600000</v>
      </c>
      <c r="L57" s="85">
        <v>25.151</v>
      </c>
      <c r="M57" s="93">
        <v>24.984999999999999</v>
      </c>
      <c r="N57" s="93">
        <v>25.09</v>
      </c>
      <c r="O57" s="93">
        <v>24.95</v>
      </c>
    </row>
    <row r="58" spans="1:15" ht="18.75" x14ac:dyDescent="0.3">
      <c r="A58" s="37">
        <v>45446</v>
      </c>
      <c r="B58" s="100">
        <v>45447</v>
      </c>
      <c r="C58" s="54"/>
      <c r="D58" s="54">
        <v>46542</v>
      </c>
      <c r="E58" s="16">
        <v>3</v>
      </c>
      <c r="F58" s="55">
        <v>3000000000</v>
      </c>
      <c r="G58" s="55">
        <v>35603850000</v>
      </c>
      <c r="H58" s="56">
        <v>11.86795</v>
      </c>
      <c r="I58" s="70">
        <v>35</v>
      </c>
      <c r="J58" s="70">
        <v>23.65</v>
      </c>
      <c r="K58" s="101">
        <v>28617650000</v>
      </c>
      <c r="L58" s="81">
        <v>23.864999999999998</v>
      </c>
      <c r="M58" s="102">
        <v>23.864999999999998</v>
      </c>
      <c r="N58" s="102">
        <v>24.1</v>
      </c>
      <c r="O58" s="102">
        <v>23.65</v>
      </c>
    </row>
    <row r="59" spans="1:15" ht="18.75" x14ac:dyDescent="0.3">
      <c r="A59" s="41">
        <v>45453</v>
      </c>
      <c r="B59" s="100"/>
      <c r="C59" s="54">
        <v>45454</v>
      </c>
      <c r="D59" s="54">
        <v>46542</v>
      </c>
      <c r="E59" s="16">
        <v>3</v>
      </c>
      <c r="F59" s="55">
        <v>2500000000</v>
      </c>
      <c r="G59" s="55">
        <v>17017450000</v>
      </c>
      <c r="H59" s="56">
        <v>6.8069800000000003</v>
      </c>
      <c r="I59" s="70">
        <v>35</v>
      </c>
      <c r="J59" s="70">
        <v>23.5</v>
      </c>
      <c r="K59" s="101">
        <v>4301150000</v>
      </c>
      <c r="L59" s="81">
        <v>23.864999999999998</v>
      </c>
      <c r="M59" s="102">
        <v>23.85</v>
      </c>
      <c r="N59" s="102">
        <v>23.9</v>
      </c>
      <c r="O59" s="102">
        <v>23.5</v>
      </c>
    </row>
    <row r="60" spans="1:15" ht="18.75" x14ac:dyDescent="0.3">
      <c r="A60" s="37">
        <v>45460</v>
      </c>
      <c r="B60" s="100"/>
      <c r="C60" s="54">
        <v>45461</v>
      </c>
      <c r="D60" s="54">
        <v>46542</v>
      </c>
      <c r="E60" s="16">
        <v>3</v>
      </c>
      <c r="F60" s="55">
        <v>3000000000</v>
      </c>
      <c r="G60" s="55">
        <v>15691000000</v>
      </c>
      <c r="H60" s="56">
        <v>5.2303333333333333</v>
      </c>
      <c r="I60" s="70">
        <v>35</v>
      </c>
      <c r="J60" s="70">
        <v>23.6</v>
      </c>
      <c r="K60" s="101">
        <v>13912000000</v>
      </c>
      <c r="L60" s="81">
        <v>23.864999999999998</v>
      </c>
      <c r="M60" s="102">
        <v>23.795999999999999</v>
      </c>
      <c r="N60" s="102">
        <v>23.9</v>
      </c>
      <c r="O60" s="102">
        <v>23.6</v>
      </c>
    </row>
    <row r="61" spans="1:15" ht="18.75" x14ac:dyDescent="0.3">
      <c r="A61" s="41">
        <v>45467</v>
      </c>
      <c r="B61" s="100"/>
      <c r="C61" s="54">
        <v>45468</v>
      </c>
      <c r="D61" s="54">
        <v>46542</v>
      </c>
      <c r="E61" s="16">
        <v>3</v>
      </c>
      <c r="F61" s="55">
        <v>2500000000</v>
      </c>
      <c r="G61" s="55">
        <v>7136000000</v>
      </c>
      <c r="H61" s="56">
        <v>2.8544</v>
      </c>
      <c r="I61" s="70">
        <v>35</v>
      </c>
      <c r="J61" s="70">
        <v>23.6</v>
      </c>
      <c r="K61" s="101">
        <v>4578500000</v>
      </c>
      <c r="L61" s="81">
        <v>23.864999999999998</v>
      </c>
      <c r="M61" s="102">
        <v>23.837</v>
      </c>
      <c r="N61" s="102">
        <v>23.9</v>
      </c>
      <c r="O61" s="102">
        <v>23.6</v>
      </c>
    </row>
    <row r="62" spans="1:15" ht="18.75" x14ac:dyDescent="0.3">
      <c r="A62" s="37">
        <v>45418</v>
      </c>
      <c r="B62" s="92">
        <v>45419</v>
      </c>
      <c r="C62" s="11"/>
      <c r="D62" s="11">
        <v>46514</v>
      </c>
      <c r="E62" s="16">
        <v>3</v>
      </c>
      <c r="F62" s="1">
        <v>4000000000</v>
      </c>
      <c r="G62" s="1">
        <v>8925760000</v>
      </c>
      <c r="H62" s="2">
        <v>2.2314400000000001</v>
      </c>
      <c r="I62" s="31">
        <v>35</v>
      </c>
      <c r="J62" s="31">
        <v>24.95</v>
      </c>
      <c r="K62" s="12">
        <v>4000000000</v>
      </c>
      <c r="L62" s="85">
        <v>25.021000000000001</v>
      </c>
      <c r="M62" s="93">
        <v>25.021000000000001</v>
      </c>
      <c r="N62" s="93">
        <v>25.05</v>
      </c>
      <c r="O62" s="93">
        <v>24.95</v>
      </c>
    </row>
    <row r="63" spans="1:15" ht="18.75" x14ac:dyDescent="0.3">
      <c r="A63" s="41">
        <v>45425</v>
      </c>
      <c r="B63" s="92"/>
      <c r="C63" s="11">
        <v>45426</v>
      </c>
      <c r="D63" s="11">
        <v>46514</v>
      </c>
      <c r="E63" s="16">
        <v>3</v>
      </c>
      <c r="F63" s="1">
        <v>3000000000</v>
      </c>
      <c r="G63" s="1">
        <v>10452865541</v>
      </c>
      <c r="H63" s="2">
        <v>3.4842885136666668</v>
      </c>
      <c r="I63" s="31">
        <v>35</v>
      </c>
      <c r="J63" s="31">
        <v>24.59</v>
      </c>
      <c r="K63" s="12">
        <v>3481150000</v>
      </c>
      <c r="L63" s="85">
        <v>25.021000000000001</v>
      </c>
      <c r="M63" s="93">
        <v>24.963999999999999</v>
      </c>
      <c r="N63" s="93">
        <v>25</v>
      </c>
      <c r="O63" s="93">
        <v>24.59</v>
      </c>
    </row>
    <row r="64" spans="1:15" ht="18.75" x14ac:dyDescent="0.3">
      <c r="A64" s="37">
        <v>45432</v>
      </c>
      <c r="B64" s="92"/>
      <c r="C64" s="11">
        <v>45433</v>
      </c>
      <c r="D64" s="11">
        <v>46514</v>
      </c>
      <c r="E64" s="16">
        <v>3</v>
      </c>
      <c r="F64" s="1">
        <v>4000000000</v>
      </c>
      <c r="G64" s="1">
        <v>32532740000</v>
      </c>
      <c r="H64" s="2">
        <v>8.1331849999999992</v>
      </c>
      <c r="I64" s="31">
        <v>35</v>
      </c>
      <c r="J64" s="31">
        <v>24.79</v>
      </c>
      <c r="K64" s="12">
        <v>5050000000</v>
      </c>
      <c r="L64" s="85">
        <v>25.021000000000001</v>
      </c>
      <c r="M64" s="93">
        <v>24.832000000000001</v>
      </c>
      <c r="N64" s="93">
        <v>24.85</v>
      </c>
      <c r="O64" s="93">
        <v>24.79</v>
      </c>
    </row>
    <row r="65" spans="1:15" ht="18.75" x14ac:dyDescent="0.3">
      <c r="A65" s="41">
        <v>45439</v>
      </c>
      <c r="B65" s="92"/>
      <c r="C65" s="11">
        <v>45440</v>
      </c>
      <c r="D65" s="11">
        <v>46514</v>
      </c>
      <c r="E65" s="16">
        <v>3</v>
      </c>
      <c r="F65" s="1">
        <v>3000000000</v>
      </c>
      <c r="G65" s="1">
        <v>24602779000</v>
      </c>
      <c r="H65" s="2">
        <v>8.2009263333333333</v>
      </c>
      <c r="I65" s="31">
        <v>35</v>
      </c>
      <c r="J65" s="31">
        <v>24.25</v>
      </c>
      <c r="K65" s="12">
        <v>5514000000</v>
      </c>
      <c r="L65" s="85">
        <v>25.021000000000001</v>
      </c>
      <c r="M65" s="93">
        <v>24.832000000000001</v>
      </c>
      <c r="N65" s="93">
        <v>24.4</v>
      </c>
      <c r="O65" s="93">
        <v>24.25</v>
      </c>
    </row>
    <row r="66" spans="1:15" ht="18.75" x14ac:dyDescent="0.3">
      <c r="A66" s="37">
        <v>45117</v>
      </c>
      <c r="B66" s="38">
        <v>43592</v>
      </c>
      <c r="C66" s="11">
        <v>45118</v>
      </c>
      <c r="D66" s="11">
        <v>47245</v>
      </c>
      <c r="E66" s="16">
        <v>7</v>
      </c>
      <c r="F66" s="1">
        <v>250000000</v>
      </c>
      <c r="G66" s="1">
        <v>144750000</v>
      </c>
      <c r="H66" s="2">
        <v>0.57899999999999996</v>
      </c>
      <c r="I66" s="31">
        <v>28.75</v>
      </c>
      <c r="J66" s="31">
        <v>25.75</v>
      </c>
      <c r="K66" s="83" t="s">
        <v>30</v>
      </c>
      <c r="L66" s="85"/>
      <c r="M66" s="86"/>
      <c r="N66" s="20"/>
      <c r="O66" s="86"/>
    </row>
    <row r="67" spans="1:15" ht="18.75" x14ac:dyDescent="0.3">
      <c r="A67" s="41">
        <v>45131</v>
      </c>
      <c r="B67" s="84"/>
      <c r="C67" s="11">
        <v>45132</v>
      </c>
      <c r="D67" s="11">
        <v>47245</v>
      </c>
      <c r="E67" s="16">
        <v>7</v>
      </c>
      <c r="F67" s="1">
        <v>250000000</v>
      </c>
      <c r="G67" s="1">
        <v>758750000</v>
      </c>
      <c r="H67" s="2">
        <v>3.0350000000000001</v>
      </c>
      <c r="I67" s="31">
        <v>28.5</v>
      </c>
      <c r="J67" s="31">
        <v>23</v>
      </c>
      <c r="K67" s="83" t="s">
        <v>30</v>
      </c>
      <c r="L67" s="85"/>
      <c r="M67" s="86"/>
      <c r="N67" s="20"/>
      <c r="O67" s="86"/>
    </row>
    <row r="68" spans="1:15" ht="18.75" x14ac:dyDescent="0.3">
      <c r="A68" s="37">
        <v>45145</v>
      </c>
      <c r="B68" s="84"/>
      <c r="C68" s="11">
        <v>45146</v>
      </c>
      <c r="D68" s="11">
        <v>47245</v>
      </c>
      <c r="E68" s="16">
        <v>7</v>
      </c>
      <c r="F68" s="1">
        <v>250000000</v>
      </c>
      <c r="G68" s="1">
        <v>684750000</v>
      </c>
      <c r="H68" s="2">
        <v>2.7389999999999999</v>
      </c>
      <c r="I68" s="31">
        <v>30</v>
      </c>
      <c r="J68" s="31">
        <v>24</v>
      </c>
      <c r="K68" s="83" t="s">
        <v>30</v>
      </c>
      <c r="L68" s="85"/>
      <c r="M68" s="86"/>
      <c r="N68" s="20"/>
      <c r="O68" s="86"/>
    </row>
    <row r="69" spans="1:15" ht="18.75" x14ac:dyDescent="0.3">
      <c r="A69" s="41">
        <v>45159</v>
      </c>
      <c r="B69" s="84"/>
      <c r="C69" s="11">
        <v>45160</v>
      </c>
      <c r="D69" s="11">
        <v>47245</v>
      </c>
      <c r="E69" s="16">
        <v>7</v>
      </c>
      <c r="F69" s="1">
        <v>250000000</v>
      </c>
      <c r="G69" s="1">
        <v>149750000</v>
      </c>
      <c r="H69" s="2">
        <v>0.59899999999999998</v>
      </c>
      <c r="I69" s="31">
        <v>30</v>
      </c>
      <c r="J69" s="31">
        <v>26.75</v>
      </c>
      <c r="K69" s="83" t="s">
        <v>30</v>
      </c>
      <c r="L69" s="85"/>
      <c r="M69" s="86"/>
      <c r="N69" s="20"/>
      <c r="O69" s="86"/>
    </row>
    <row r="70" spans="1:15" ht="18.75" x14ac:dyDescent="0.3">
      <c r="A70" s="37">
        <v>45173</v>
      </c>
      <c r="B70" s="84"/>
      <c r="C70" s="11">
        <v>45174</v>
      </c>
      <c r="D70" s="11">
        <v>47245</v>
      </c>
      <c r="E70" s="16">
        <v>7</v>
      </c>
      <c r="F70" s="1">
        <v>250000000</v>
      </c>
      <c r="G70" s="1">
        <v>144750000</v>
      </c>
      <c r="H70" s="2">
        <v>0.57899999999999996</v>
      </c>
      <c r="I70" s="31">
        <v>30</v>
      </c>
      <c r="J70" s="31">
        <v>27</v>
      </c>
      <c r="K70" s="83" t="s">
        <v>30</v>
      </c>
      <c r="L70" s="85"/>
      <c r="M70" s="86"/>
      <c r="N70" s="20"/>
      <c r="O70" s="86"/>
    </row>
    <row r="71" spans="1:15" ht="18.75" x14ac:dyDescent="0.3">
      <c r="A71" s="41">
        <v>45187</v>
      </c>
      <c r="B71" s="84"/>
      <c r="C71" s="11">
        <v>45188</v>
      </c>
      <c r="D71" s="11">
        <v>47245</v>
      </c>
      <c r="E71" s="16">
        <v>7</v>
      </c>
      <c r="F71" s="1">
        <v>250000000</v>
      </c>
      <c r="G71" s="1">
        <v>159750000</v>
      </c>
      <c r="H71" s="2">
        <v>0.63900000000000001</v>
      </c>
      <c r="I71" s="31">
        <v>30</v>
      </c>
      <c r="J71" s="31">
        <v>25</v>
      </c>
      <c r="K71" s="83" t="s">
        <v>30</v>
      </c>
      <c r="L71" s="85"/>
      <c r="M71" s="86"/>
      <c r="N71" s="20"/>
      <c r="O71" s="86"/>
    </row>
    <row r="72" spans="1:15" ht="18.75" x14ac:dyDescent="0.3">
      <c r="A72" s="37">
        <v>45348</v>
      </c>
      <c r="B72" s="84"/>
      <c r="C72" s="11">
        <v>45349</v>
      </c>
      <c r="D72" s="11">
        <v>47245</v>
      </c>
      <c r="E72" s="16">
        <v>7</v>
      </c>
      <c r="F72" s="1">
        <v>250000000</v>
      </c>
      <c r="G72" s="1">
        <v>415750000</v>
      </c>
      <c r="H72" s="2">
        <v>1.663</v>
      </c>
      <c r="I72" s="31">
        <v>35</v>
      </c>
      <c r="J72" s="31">
        <v>29.75</v>
      </c>
      <c r="K72" s="83" t="s">
        <v>30</v>
      </c>
      <c r="L72" s="85"/>
      <c r="M72" s="86"/>
      <c r="N72" s="20"/>
      <c r="O72" s="86"/>
    </row>
    <row r="73" spans="1:15" ht="18.75" x14ac:dyDescent="0.3">
      <c r="A73" s="41">
        <v>45362</v>
      </c>
      <c r="B73" s="84"/>
      <c r="C73" s="11">
        <v>45363</v>
      </c>
      <c r="D73" s="11">
        <v>47245</v>
      </c>
      <c r="E73" s="16">
        <v>7</v>
      </c>
      <c r="F73" s="1">
        <v>250000000</v>
      </c>
      <c r="G73" s="1">
        <v>16267914000</v>
      </c>
      <c r="H73" s="2">
        <v>65.071656000000004</v>
      </c>
      <c r="I73" s="31">
        <v>45</v>
      </c>
      <c r="J73" s="31">
        <v>26.95</v>
      </c>
      <c r="K73" s="83" t="s">
        <v>30</v>
      </c>
      <c r="L73" s="85"/>
      <c r="M73" s="86"/>
      <c r="N73" s="20"/>
      <c r="O73" s="86"/>
    </row>
  </sheetData>
  <mergeCells count="1">
    <mergeCell ref="B3:O4"/>
  </mergeCells>
  <phoneticPr fontId="7" type="noConversion"/>
  <pageMargins left="0.38" right="0.18" top="0.08" bottom="0.32" header="0.05" footer="0.06"/>
  <pageSetup scale="46" orientation="landscape" verticalDpi="12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26"/>
  <sheetViews>
    <sheetView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A23" sqref="A23:A26"/>
    </sheetView>
  </sheetViews>
  <sheetFormatPr defaultRowHeight="15" x14ac:dyDescent="0.25"/>
  <cols>
    <col min="1" max="1" width="18.7109375" customWidth="1"/>
    <col min="2" max="4" width="18.7109375" style="9" customWidth="1"/>
    <col min="5" max="5" width="18.7109375" customWidth="1"/>
    <col min="6" max="7" width="19.42578125" bestFit="1" customWidth="1"/>
    <col min="8" max="8" width="18.7109375" customWidth="1"/>
    <col min="9" max="9" width="18.7109375" style="9" customWidth="1"/>
    <col min="10" max="10" width="18.7109375" customWidth="1"/>
    <col min="11" max="11" width="19.42578125" style="9" bestFit="1" customWidth="1"/>
    <col min="12" max="14" width="18.7109375" customWidth="1"/>
  </cols>
  <sheetData>
    <row r="1" spans="1:14" ht="12.95" customHeight="1" x14ac:dyDescent="0.25"/>
    <row r="2" spans="1:14" ht="12.95" customHeight="1" x14ac:dyDescent="0.25"/>
    <row r="3" spans="1:14" ht="12.95" customHeight="1" x14ac:dyDescent="0.25">
      <c r="B3" s="103" t="s">
        <v>28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1:14" ht="12.95" customHeight="1" x14ac:dyDescent="0.25"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ht="12.95" customHeight="1" x14ac:dyDescent="0.25"/>
    <row r="6" spans="1:14" ht="12.95" customHeight="1" x14ac:dyDescent="0.25"/>
    <row r="7" spans="1:14" s="19" customFormat="1" ht="39.950000000000003" customHeight="1" thickBot="1" x14ac:dyDescent="0.3">
      <c r="A7" s="21" t="s">
        <v>14</v>
      </c>
      <c r="B7" s="22" t="s">
        <v>15</v>
      </c>
      <c r="C7" s="22" t="s">
        <v>16</v>
      </c>
      <c r="D7" s="22" t="s">
        <v>4</v>
      </c>
      <c r="E7" s="22" t="s">
        <v>21</v>
      </c>
      <c r="F7" s="22" t="s">
        <v>5</v>
      </c>
      <c r="G7" s="22" t="s">
        <v>6</v>
      </c>
      <c r="H7" s="22" t="s">
        <v>7</v>
      </c>
      <c r="I7" s="22" t="s">
        <v>19</v>
      </c>
      <c r="J7" s="22" t="s">
        <v>9</v>
      </c>
      <c r="K7" s="22" t="s">
        <v>20</v>
      </c>
      <c r="L7" s="22" t="s">
        <v>11</v>
      </c>
      <c r="M7" s="22" t="s">
        <v>12</v>
      </c>
      <c r="N7" s="22" t="s">
        <v>13</v>
      </c>
    </row>
    <row r="8" spans="1:14" s="20" customFormat="1" ht="19.5" thickTop="1" x14ac:dyDescent="0.3">
      <c r="A8" s="37">
        <v>45383</v>
      </c>
      <c r="B8" s="39">
        <v>45384</v>
      </c>
      <c r="C8" s="38"/>
      <c r="D8" s="38">
        <v>45930</v>
      </c>
      <c r="E8" s="10">
        <v>546</v>
      </c>
      <c r="F8" s="12">
        <v>5000000000</v>
      </c>
      <c r="G8" s="12">
        <v>3450000000</v>
      </c>
      <c r="H8" s="42">
        <v>0.69</v>
      </c>
      <c r="I8" s="43">
        <v>60</v>
      </c>
      <c r="J8" s="43">
        <v>25</v>
      </c>
      <c r="K8" s="1">
        <v>1390000000</v>
      </c>
      <c r="L8" s="44">
        <v>25.32</v>
      </c>
      <c r="M8" s="44">
        <v>25.498999999999999</v>
      </c>
      <c r="N8" s="44">
        <v>25</v>
      </c>
    </row>
    <row r="9" spans="1:14" s="20" customFormat="1" ht="18.75" x14ac:dyDescent="0.3">
      <c r="A9" s="45">
        <v>45390</v>
      </c>
      <c r="B9" s="39">
        <v>45391</v>
      </c>
      <c r="C9" s="38"/>
      <c r="D9" s="38">
        <v>45930</v>
      </c>
      <c r="E9" s="10">
        <v>539</v>
      </c>
      <c r="F9" s="12">
        <v>6000000000</v>
      </c>
      <c r="G9" s="12">
        <v>418000000</v>
      </c>
      <c r="H9" s="42">
        <v>6.9666666666666668E-2</v>
      </c>
      <c r="I9" s="43">
        <v>35</v>
      </c>
      <c r="J9" s="43">
        <v>29.251000000000001</v>
      </c>
      <c r="K9" s="53" t="s">
        <v>32</v>
      </c>
      <c r="L9" s="44"/>
      <c r="M9" s="44"/>
      <c r="N9" s="44"/>
    </row>
    <row r="10" spans="1:14" s="20" customFormat="1" ht="18.75" x14ac:dyDescent="0.3">
      <c r="A10" s="37">
        <v>45313</v>
      </c>
      <c r="B10" s="39">
        <v>45314</v>
      </c>
      <c r="C10" s="38"/>
      <c r="D10" s="38">
        <v>46042</v>
      </c>
      <c r="E10" s="10">
        <v>728</v>
      </c>
      <c r="F10" s="12">
        <v>1000000000</v>
      </c>
      <c r="G10" s="12">
        <v>538000000</v>
      </c>
      <c r="H10" s="42">
        <v>0.53800000000000003</v>
      </c>
      <c r="I10" s="43">
        <v>30.699000000000002</v>
      </c>
      <c r="J10" s="43">
        <v>29.95</v>
      </c>
      <c r="K10" s="53" t="s">
        <v>32</v>
      </c>
      <c r="L10" s="44"/>
      <c r="M10" s="44"/>
      <c r="N10" s="44"/>
    </row>
    <row r="11" spans="1:14" s="20" customFormat="1" ht="18.75" x14ac:dyDescent="0.3">
      <c r="A11" s="45">
        <v>45327</v>
      </c>
      <c r="B11" s="39">
        <v>45328</v>
      </c>
      <c r="C11" s="38"/>
      <c r="D11" s="38">
        <v>46056</v>
      </c>
      <c r="E11" s="10">
        <v>728</v>
      </c>
      <c r="F11" s="12">
        <v>1000000000</v>
      </c>
      <c r="G11" s="12">
        <v>53000000</v>
      </c>
      <c r="H11" s="42">
        <v>5.2999999999999999E-2</v>
      </c>
      <c r="I11" s="43">
        <v>30</v>
      </c>
      <c r="J11" s="43">
        <v>29.75</v>
      </c>
      <c r="K11" s="53" t="s">
        <v>32</v>
      </c>
      <c r="L11" s="44"/>
      <c r="M11" s="44"/>
      <c r="N11" s="44"/>
    </row>
    <row r="12" spans="1:14" s="20" customFormat="1" ht="18.75" x14ac:dyDescent="0.3">
      <c r="A12" s="37">
        <v>45362</v>
      </c>
      <c r="B12" s="39">
        <v>45363</v>
      </c>
      <c r="C12" s="38"/>
      <c r="D12" s="38">
        <v>46091</v>
      </c>
      <c r="E12" s="10">
        <v>728</v>
      </c>
      <c r="F12" s="12">
        <v>2000000000</v>
      </c>
      <c r="G12" s="12">
        <v>13912400000</v>
      </c>
      <c r="H12" s="42">
        <v>6.9561999999999999</v>
      </c>
      <c r="I12" s="43">
        <v>45</v>
      </c>
      <c r="J12" s="43">
        <v>29.5</v>
      </c>
      <c r="K12" s="53" t="s">
        <v>32</v>
      </c>
      <c r="L12" s="44"/>
      <c r="M12" s="44"/>
      <c r="N12" s="44"/>
    </row>
    <row r="13" spans="1:14" s="20" customFormat="1" ht="18.75" x14ac:dyDescent="0.3">
      <c r="A13" s="45">
        <v>45376</v>
      </c>
      <c r="B13" s="39">
        <v>45377</v>
      </c>
      <c r="C13" s="38"/>
      <c r="D13" s="38">
        <v>46105</v>
      </c>
      <c r="E13" s="10">
        <v>728</v>
      </c>
      <c r="F13" s="12">
        <v>2000000000</v>
      </c>
      <c r="G13" s="12">
        <v>5706000000</v>
      </c>
      <c r="H13" s="42">
        <v>2.8530000000000002</v>
      </c>
      <c r="I13" s="43">
        <v>45</v>
      </c>
      <c r="J13" s="43">
        <v>26.498999999999999</v>
      </c>
      <c r="K13" s="53" t="s">
        <v>32</v>
      </c>
      <c r="L13" s="44"/>
      <c r="M13" s="44"/>
      <c r="N13" s="44"/>
    </row>
    <row r="14" spans="1:14" s="20" customFormat="1" ht="18.75" x14ac:dyDescent="0.3">
      <c r="A14" s="37">
        <v>45383</v>
      </c>
      <c r="B14" s="39">
        <v>45384</v>
      </c>
      <c r="C14" s="38"/>
      <c r="D14" s="38">
        <v>45930</v>
      </c>
      <c r="E14" s="10">
        <v>546</v>
      </c>
      <c r="F14" s="12">
        <v>5000000000</v>
      </c>
      <c r="G14" s="12">
        <v>3450000000</v>
      </c>
      <c r="H14" s="42">
        <v>0.69</v>
      </c>
      <c r="I14" s="43">
        <v>60</v>
      </c>
      <c r="J14" s="43">
        <v>25</v>
      </c>
      <c r="K14" s="12">
        <v>1390000000</v>
      </c>
      <c r="L14" s="44">
        <v>25.32</v>
      </c>
      <c r="M14" s="44">
        <v>25.498999999999999</v>
      </c>
      <c r="N14" s="44">
        <v>25</v>
      </c>
    </row>
    <row r="15" spans="1:14" s="20" customFormat="1" ht="18.75" x14ac:dyDescent="0.3">
      <c r="A15" s="45">
        <v>45390</v>
      </c>
      <c r="B15" s="39">
        <v>45391</v>
      </c>
      <c r="C15" s="38"/>
      <c r="D15" s="38">
        <v>45930</v>
      </c>
      <c r="E15" s="10">
        <v>539</v>
      </c>
      <c r="F15" s="12">
        <v>6000000000</v>
      </c>
      <c r="G15" s="12">
        <v>418000000</v>
      </c>
      <c r="H15" s="42">
        <v>6.9666666666666668E-2</v>
      </c>
      <c r="I15" s="43">
        <v>35</v>
      </c>
      <c r="J15" s="43">
        <v>29.251000000000001</v>
      </c>
      <c r="K15" s="53" t="s">
        <v>32</v>
      </c>
      <c r="L15" s="44"/>
      <c r="M15" s="44"/>
      <c r="N15" s="44"/>
    </row>
    <row r="16" spans="1:14" s="20" customFormat="1" ht="18.75" x14ac:dyDescent="0.3">
      <c r="A16" s="37">
        <v>45397</v>
      </c>
      <c r="B16" s="39">
        <v>45398</v>
      </c>
      <c r="C16" s="38"/>
      <c r="D16" s="38">
        <v>45930</v>
      </c>
      <c r="E16" s="10">
        <v>532</v>
      </c>
      <c r="F16" s="12">
        <v>5000000000</v>
      </c>
      <c r="G16" s="12">
        <v>345000000</v>
      </c>
      <c r="H16" s="42">
        <v>6.9000000000000006E-2</v>
      </c>
      <c r="I16" s="43">
        <v>35</v>
      </c>
      <c r="J16" s="43">
        <v>29.501000000000001</v>
      </c>
      <c r="K16" s="53" t="s">
        <v>32</v>
      </c>
      <c r="L16" s="44"/>
      <c r="M16" s="44"/>
      <c r="N16" s="44"/>
    </row>
    <row r="17" spans="1:14" s="20" customFormat="1" ht="18.75" x14ac:dyDescent="0.3">
      <c r="A17" s="45">
        <v>45404</v>
      </c>
      <c r="B17" s="39">
        <v>45405</v>
      </c>
      <c r="C17" s="38"/>
      <c r="D17" s="38">
        <v>45930</v>
      </c>
      <c r="E17" s="10">
        <v>525</v>
      </c>
      <c r="F17" s="12">
        <v>6000000000</v>
      </c>
      <c r="G17" s="12">
        <v>1313095000</v>
      </c>
      <c r="H17" s="42">
        <v>0.21884916666666668</v>
      </c>
      <c r="I17" s="43">
        <v>35</v>
      </c>
      <c r="J17" s="43">
        <v>25.48</v>
      </c>
      <c r="K17" s="12">
        <v>1000095000</v>
      </c>
      <c r="L17" s="44">
        <v>25.49</v>
      </c>
      <c r="M17" s="44">
        <v>25</v>
      </c>
      <c r="N17" s="44">
        <v>25.48</v>
      </c>
    </row>
    <row r="18" spans="1:14" s="20" customFormat="1" ht="18.75" x14ac:dyDescent="0.3">
      <c r="A18" s="37">
        <v>45411</v>
      </c>
      <c r="B18" s="39">
        <v>45412</v>
      </c>
      <c r="C18" s="38"/>
      <c r="D18" s="38">
        <v>45930</v>
      </c>
      <c r="E18" s="10">
        <v>518</v>
      </c>
      <c r="F18" s="12">
        <v>5000000000</v>
      </c>
      <c r="G18" s="12">
        <v>1260100000</v>
      </c>
      <c r="H18" s="42">
        <v>0.25202000000000002</v>
      </c>
      <c r="I18" s="43">
        <v>35</v>
      </c>
      <c r="J18" s="43">
        <v>25.45</v>
      </c>
      <c r="K18" s="12">
        <v>1000100000</v>
      </c>
      <c r="L18" s="44">
        <v>25.45</v>
      </c>
      <c r="M18" s="44">
        <v>25.45</v>
      </c>
      <c r="N18" s="44">
        <v>25.45</v>
      </c>
    </row>
    <row r="19" spans="1:14" s="20" customFormat="1" ht="18.75" x14ac:dyDescent="0.3">
      <c r="A19" s="45">
        <f>Table542[[#This Row],[Issue 
Date]]-1</f>
        <v>45418</v>
      </c>
      <c r="B19" s="39">
        <v>45419</v>
      </c>
      <c r="C19" s="38"/>
      <c r="D19" s="38">
        <v>45965</v>
      </c>
      <c r="E19" s="10">
        <v>546</v>
      </c>
      <c r="F19" s="12">
        <v>5000000000</v>
      </c>
      <c r="G19" s="12">
        <v>260100000</v>
      </c>
      <c r="H19" s="42">
        <v>5.2019999999999997E-2</v>
      </c>
      <c r="I19" s="43">
        <v>37.003</v>
      </c>
      <c r="J19" s="43">
        <v>29.501000000000001</v>
      </c>
      <c r="K19" s="53" t="s">
        <v>32</v>
      </c>
      <c r="L19" s="44"/>
      <c r="M19" s="44"/>
      <c r="N19" s="44"/>
    </row>
    <row r="20" spans="1:14" s="20" customFormat="1" ht="18.75" x14ac:dyDescent="0.3">
      <c r="A20" s="37">
        <f>Table542[[#This Row],[Issue 
Date]]-1</f>
        <v>45425</v>
      </c>
      <c r="B20" s="39">
        <v>45426</v>
      </c>
      <c r="C20" s="38"/>
      <c r="D20" s="38">
        <v>45972</v>
      </c>
      <c r="E20" s="10">
        <v>546</v>
      </c>
      <c r="F20" s="12">
        <v>6000000000</v>
      </c>
      <c r="G20" s="12">
        <v>413100000</v>
      </c>
      <c r="H20" s="42">
        <v>6.8849999999999995E-2</v>
      </c>
      <c r="I20" s="43">
        <v>34.999000000000002</v>
      </c>
      <c r="J20" s="43">
        <v>29.501000000000001</v>
      </c>
      <c r="K20" s="53" t="s">
        <v>32</v>
      </c>
      <c r="L20" s="44"/>
      <c r="M20" s="44"/>
      <c r="N20" s="44"/>
    </row>
    <row r="21" spans="1:14" s="20" customFormat="1" ht="18.75" x14ac:dyDescent="0.3">
      <c r="A21" s="45">
        <f>Table542[[#This Row],[Issue 
Date]]-1</f>
        <v>45432</v>
      </c>
      <c r="B21" s="39">
        <v>45433</v>
      </c>
      <c r="C21" s="38"/>
      <c r="D21" s="38">
        <v>45979</v>
      </c>
      <c r="E21" s="10">
        <v>546</v>
      </c>
      <c r="F21" s="12">
        <v>5000000000</v>
      </c>
      <c r="G21" s="12">
        <v>260000000</v>
      </c>
      <c r="H21" s="42">
        <v>5.1999999999999998E-2</v>
      </c>
      <c r="I21" s="43">
        <v>34.999000000000002</v>
      </c>
      <c r="J21" s="43">
        <v>29.501000000000001</v>
      </c>
      <c r="K21" s="53" t="s">
        <v>32</v>
      </c>
      <c r="L21" s="44"/>
      <c r="M21" s="44"/>
      <c r="N21" s="44"/>
    </row>
    <row r="22" spans="1:14" s="20" customFormat="1" ht="18.75" x14ac:dyDescent="0.3">
      <c r="A22" s="37">
        <f>Table542[[#This Row],[Issue 
Date]]-1</f>
        <v>45439</v>
      </c>
      <c r="B22" s="39">
        <v>45440</v>
      </c>
      <c r="C22" s="38"/>
      <c r="D22" s="38">
        <v>45986</v>
      </c>
      <c r="E22" s="10">
        <v>546</v>
      </c>
      <c r="F22" s="12">
        <v>6000000000</v>
      </c>
      <c r="G22" s="12">
        <v>313000000</v>
      </c>
      <c r="H22" s="42">
        <v>5.2166666666666667E-2</v>
      </c>
      <c r="I22" s="43">
        <v>34.999000000000002</v>
      </c>
      <c r="J22" s="43">
        <v>29.501000000000001</v>
      </c>
      <c r="K22" s="53" t="s">
        <v>32</v>
      </c>
      <c r="L22" s="44"/>
      <c r="M22" s="44"/>
      <c r="N22" s="44"/>
    </row>
    <row r="23" spans="1:14" ht="18.75" x14ac:dyDescent="0.3">
      <c r="A23" s="45">
        <v>45446</v>
      </c>
      <c r="B23" s="39">
        <v>45447</v>
      </c>
      <c r="C23" s="77"/>
      <c r="D23" s="77">
        <v>45993</v>
      </c>
      <c r="E23" s="98">
        <v>546</v>
      </c>
      <c r="F23" s="12">
        <v>4000000000</v>
      </c>
      <c r="G23" s="12">
        <v>478400000</v>
      </c>
      <c r="H23" s="42">
        <v>0.1196</v>
      </c>
      <c r="I23" s="99">
        <v>34.999000000000002</v>
      </c>
      <c r="J23" s="99">
        <v>25</v>
      </c>
      <c r="K23" s="78">
        <v>300000000</v>
      </c>
      <c r="L23" s="91">
        <v>25</v>
      </c>
      <c r="M23" s="91">
        <v>25</v>
      </c>
      <c r="N23" s="91">
        <v>25</v>
      </c>
    </row>
    <row r="24" spans="1:14" ht="18.75" x14ac:dyDescent="0.3">
      <c r="A24" s="37">
        <v>45453</v>
      </c>
      <c r="B24" s="76"/>
      <c r="C24" s="77">
        <v>45454</v>
      </c>
      <c r="D24" s="77">
        <v>45993</v>
      </c>
      <c r="E24" s="98">
        <v>539</v>
      </c>
      <c r="F24" s="12">
        <v>4000000000</v>
      </c>
      <c r="G24" s="12">
        <v>288400000</v>
      </c>
      <c r="H24" s="42">
        <v>7.2099999999999997E-2</v>
      </c>
      <c r="I24" s="99">
        <v>35</v>
      </c>
      <c r="J24" s="99">
        <v>24</v>
      </c>
      <c r="K24" s="53" t="s">
        <v>32</v>
      </c>
      <c r="L24" s="79"/>
      <c r="M24" s="49"/>
      <c r="N24" s="79"/>
    </row>
    <row r="25" spans="1:14" ht="18.75" x14ac:dyDescent="0.3">
      <c r="A25" s="45">
        <v>45460</v>
      </c>
      <c r="B25" s="76"/>
      <c r="C25" s="77">
        <v>45461</v>
      </c>
      <c r="D25" s="77">
        <v>45993</v>
      </c>
      <c r="E25" s="98">
        <v>532</v>
      </c>
      <c r="F25" s="12">
        <v>4000000000</v>
      </c>
      <c r="G25" s="12">
        <v>277000000</v>
      </c>
      <c r="H25" s="42">
        <v>6.9250000000000006E-2</v>
      </c>
      <c r="I25" s="99">
        <v>35</v>
      </c>
      <c r="J25" s="99">
        <v>29.501000000000001</v>
      </c>
      <c r="K25" s="53" t="s">
        <v>30</v>
      </c>
      <c r="L25" s="79"/>
      <c r="M25" s="49"/>
      <c r="N25" s="79"/>
    </row>
    <row r="26" spans="1:14" ht="18.75" x14ac:dyDescent="0.3">
      <c r="A26" s="37">
        <v>45467</v>
      </c>
      <c r="B26" s="76"/>
      <c r="C26" s="77">
        <v>45468</v>
      </c>
      <c r="D26" s="77">
        <v>45993</v>
      </c>
      <c r="E26" s="98">
        <v>525</v>
      </c>
      <c r="F26" s="12">
        <v>4000000000</v>
      </c>
      <c r="G26" s="12">
        <v>277000000</v>
      </c>
      <c r="H26" s="42">
        <v>6.9250000000000006E-2</v>
      </c>
      <c r="I26" s="99">
        <v>35</v>
      </c>
      <c r="J26" s="99">
        <v>29.501000000000001</v>
      </c>
      <c r="K26" s="53" t="s">
        <v>30</v>
      </c>
      <c r="L26" s="79"/>
      <c r="M26" s="49"/>
      <c r="N26" s="79"/>
    </row>
  </sheetData>
  <mergeCells count="1">
    <mergeCell ref="B3:N4"/>
  </mergeCells>
  <pageMargins left="0.38" right="0.18" top="0.08" bottom="0.32" header="0.05" footer="0.06"/>
  <pageSetup scale="49" orientation="landscape" verticalDpi="1200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C3D01-8BE2-4059-B35C-5F823693C9C0}">
  <dimension ref="A1:O26"/>
  <sheetViews>
    <sheetView workbookViewId="0">
      <selection activeCell="C26" sqref="C26"/>
    </sheetView>
  </sheetViews>
  <sheetFormatPr defaultRowHeight="15" x14ac:dyDescent="0.25"/>
  <cols>
    <col min="1" max="1" width="18.7109375" customWidth="1"/>
    <col min="2" max="4" width="18.7109375" style="9" customWidth="1"/>
    <col min="5" max="5" width="18.7109375" customWidth="1"/>
    <col min="6" max="7" width="19.42578125" bestFit="1" customWidth="1"/>
    <col min="8" max="8" width="18.7109375" customWidth="1"/>
    <col min="9" max="9" width="18.7109375" style="9" customWidth="1"/>
    <col min="10" max="10" width="18.7109375" customWidth="1"/>
    <col min="11" max="11" width="19.42578125" style="9" bestFit="1" customWidth="1"/>
    <col min="12" max="12" width="19.42578125" style="9" customWidth="1"/>
    <col min="13" max="15" width="18.7109375" customWidth="1"/>
  </cols>
  <sheetData>
    <row r="1" spans="1:15" ht="12.95" customHeight="1" x14ac:dyDescent="0.25"/>
    <row r="2" spans="1:15" ht="12.95" customHeight="1" x14ac:dyDescent="0.25"/>
    <row r="3" spans="1:15" ht="12.95" customHeight="1" x14ac:dyDescent="0.25">
      <c r="B3" s="103" t="s">
        <v>29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15" ht="12.95" customHeight="1" x14ac:dyDescent="0.25"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15" ht="12.95" customHeight="1" x14ac:dyDescent="0.25"/>
    <row r="6" spans="1:15" ht="12.95" customHeight="1" x14ac:dyDescent="0.25"/>
    <row r="7" spans="1:15" s="19" customFormat="1" ht="39.950000000000003" customHeight="1" thickBot="1" x14ac:dyDescent="0.3">
      <c r="A7" s="21" t="s">
        <v>14</v>
      </c>
      <c r="B7" s="22" t="s">
        <v>15</v>
      </c>
      <c r="C7" s="22" t="s">
        <v>16</v>
      </c>
      <c r="D7" s="22" t="s">
        <v>4</v>
      </c>
      <c r="E7" s="22" t="s">
        <v>21</v>
      </c>
      <c r="F7" s="22" t="s">
        <v>5</v>
      </c>
      <c r="G7" s="22" t="s">
        <v>6</v>
      </c>
      <c r="H7" s="22" t="s">
        <v>7</v>
      </c>
      <c r="I7" s="22" t="s">
        <v>19</v>
      </c>
      <c r="J7" s="22" t="s">
        <v>9</v>
      </c>
      <c r="K7" s="22" t="s">
        <v>20</v>
      </c>
      <c r="L7" s="22" t="s">
        <v>22</v>
      </c>
      <c r="M7" s="22" t="s">
        <v>11</v>
      </c>
      <c r="N7" s="22" t="s">
        <v>12</v>
      </c>
      <c r="O7" s="22" t="s">
        <v>13</v>
      </c>
    </row>
    <row r="8" spans="1:15" s="49" customFormat="1" ht="19.5" thickTop="1" x14ac:dyDescent="0.3">
      <c r="A8" s="37">
        <v>45117</v>
      </c>
      <c r="B8" s="39">
        <v>45118</v>
      </c>
      <c r="C8" s="38"/>
      <c r="D8" s="38">
        <v>46214</v>
      </c>
      <c r="E8" s="10">
        <v>3</v>
      </c>
      <c r="F8" s="12">
        <v>1000000000</v>
      </c>
      <c r="G8" s="12">
        <v>671000000</v>
      </c>
      <c r="H8" s="42">
        <v>0.67100000000000004</v>
      </c>
      <c r="I8" s="43">
        <v>28.5</v>
      </c>
      <c r="J8" s="43">
        <v>24.25</v>
      </c>
      <c r="K8" s="12">
        <v>485000000</v>
      </c>
      <c r="L8" s="44">
        <v>24.25</v>
      </c>
      <c r="M8" s="44">
        <v>24.25</v>
      </c>
      <c r="N8" s="44">
        <v>24.25</v>
      </c>
      <c r="O8" s="44">
        <v>24.25</v>
      </c>
    </row>
    <row r="9" spans="1:15" s="49" customFormat="1" ht="18.75" x14ac:dyDescent="0.3">
      <c r="A9" s="45">
        <v>45131</v>
      </c>
      <c r="B9" s="39"/>
      <c r="C9" s="38">
        <v>45132</v>
      </c>
      <c r="D9" s="38">
        <v>46214</v>
      </c>
      <c r="E9" s="10">
        <v>3</v>
      </c>
      <c r="F9" s="12">
        <v>750000000</v>
      </c>
      <c r="G9" s="12">
        <v>708250000</v>
      </c>
      <c r="H9" s="42">
        <v>0.94433333333333336</v>
      </c>
      <c r="I9" s="43">
        <v>29</v>
      </c>
      <c r="J9" s="43">
        <v>24.25</v>
      </c>
      <c r="K9" s="12">
        <v>565000000</v>
      </c>
      <c r="L9" s="44">
        <v>24.25</v>
      </c>
      <c r="M9" s="44">
        <v>24.25</v>
      </c>
      <c r="N9" s="44">
        <v>24.25</v>
      </c>
      <c r="O9" s="44">
        <v>24.25</v>
      </c>
    </row>
    <row r="10" spans="1:15" s="49" customFormat="1" ht="18.75" x14ac:dyDescent="0.3">
      <c r="A10" s="37">
        <v>45145</v>
      </c>
      <c r="B10" s="39"/>
      <c r="C10" s="38">
        <v>45146</v>
      </c>
      <c r="D10" s="38">
        <v>46214</v>
      </c>
      <c r="E10" s="10">
        <v>3</v>
      </c>
      <c r="F10" s="12">
        <v>750000000</v>
      </c>
      <c r="G10" s="12">
        <v>1654250000</v>
      </c>
      <c r="H10" s="42">
        <v>2.2056666666666667</v>
      </c>
      <c r="I10" s="43">
        <v>30</v>
      </c>
      <c r="J10" s="43">
        <v>25.25</v>
      </c>
      <c r="K10" s="12">
        <v>925000000</v>
      </c>
      <c r="L10" s="44">
        <v>24.25</v>
      </c>
      <c r="M10" s="44">
        <v>25.25</v>
      </c>
      <c r="N10" s="44">
        <v>25.25</v>
      </c>
      <c r="O10" s="44">
        <v>25.25</v>
      </c>
    </row>
    <row r="11" spans="1:15" s="49" customFormat="1" ht="18.75" x14ac:dyDescent="0.3">
      <c r="A11" s="45">
        <v>45159</v>
      </c>
      <c r="B11" s="39"/>
      <c r="C11" s="38">
        <v>45160</v>
      </c>
      <c r="D11" s="38">
        <v>46214</v>
      </c>
      <c r="E11" s="10">
        <v>3</v>
      </c>
      <c r="F11" s="12">
        <v>750000000</v>
      </c>
      <c r="G11" s="12">
        <v>757250000</v>
      </c>
      <c r="H11" s="42">
        <v>1.0096666666666667</v>
      </c>
      <c r="I11" s="43">
        <v>29</v>
      </c>
      <c r="J11" s="43">
        <v>25.25</v>
      </c>
      <c r="K11" s="12">
        <v>250000000</v>
      </c>
      <c r="L11" s="44">
        <v>24.25</v>
      </c>
      <c r="M11" s="44">
        <v>25.25</v>
      </c>
      <c r="N11" s="44">
        <v>25.25</v>
      </c>
      <c r="O11" s="44">
        <v>25.25</v>
      </c>
    </row>
    <row r="12" spans="1:15" s="49" customFormat="1" ht="18.75" x14ac:dyDescent="0.3">
      <c r="A12" s="37">
        <v>45173</v>
      </c>
      <c r="B12" s="39"/>
      <c r="C12" s="38">
        <v>45174</v>
      </c>
      <c r="D12" s="38">
        <v>46214</v>
      </c>
      <c r="E12" s="10">
        <v>3</v>
      </c>
      <c r="F12" s="12">
        <v>750000000</v>
      </c>
      <c r="G12" s="12">
        <v>809250000</v>
      </c>
      <c r="H12" s="42">
        <v>1.079</v>
      </c>
      <c r="I12" s="43">
        <v>30</v>
      </c>
      <c r="J12" s="43">
        <v>25.25</v>
      </c>
      <c r="K12" s="12">
        <v>100000000</v>
      </c>
      <c r="L12" s="44">
        <v>24.25</v>
      </c>
      <c r="M12" s="44">
        <v>25.25</v>
      </c>
      <c r="N12" s="44">
        <v>25.25</v>
      </c>
      <c r="O12" s="44">
        <v>25.25</v>
      </c>
    </row>
    <row r="13" spans="1:15" s="49" customFormat="1" ht="18.75" x14ac:dyDescent="0.3">
      <c r="A13" s="45">
        <v>45187</v>
      </c>
      <c r="B13" s="39"/>
      <c r="C13" s="38">
        <v>45188</v>
      </c>
      <c r="D13" s="38">
        <v>46214</v>
      </c>
      <c r="E13" s="10">
        <v>3</v>
      </c>
      <c r="F13" s="12">
        <v>750000000</v>
      </c>
      <c r="G13" s="12">
        <v>509250000</v>
      </c>
      <c r="H13" s="42">
        <v>0.67900000000000005</v>
      </c>
      <c r="I13" s="43">
        <v>30</v>
      </c>
      <c r="J13" s="43">
        <v>25.5</v>
      </c>
      <c r="K13" s="53" t="s">
        <v>30</v>
      </c>
      <c r="L13" s="44"/>
      <c r="M13" s="44"/>
      <c r="N13" s="44"/>
      <c r="O13" s="44"/>
    </row>
    <row r="14" spans="1:15" ht="18.75" x14ac:dyDescent="0.3">
      <c r="A14" s="37">
        <v>45201</v>
      </c>
      <c r="B14" s="39">
        <v>45202</v>
      </c>
      <c r="C14" s="77"/>
      <c r="D14" s="77">
        <v>46298</v>
      </c>
      <c r="E14" s="10">
        <v>3</v>
      </c>
      <c r="F14" s="12">
        <v>750000000</v>
      </c>
      <c r="G14" s="12">
        <v>689250000</v>
      </c>
      <c r="H14" s="42">
        <v>0.91900000000000004</v>
      </c>
      <c r="I14" s="43">
        <v>30</v>
      </c>
      <c r="J14" s="43">
        <v>25.25</v>
      </c>
      <c r="K14" s="78">
        <v>145000000</v>
      </c>
      <c r="L14" s="44">
        <v>25.25</v>
      </c>
      <c r="M14" s="44">
        <v>25.25</v>
      </c>
      <c r="N14" s="44">
        <v>25.25</v>
      </c>
      <c r="O14" s="44">
        <v>25.25</v>
      </c>
    </row>
    <row r="15" spans="1:15" ht="18.75" x14ac:dyDescent="0.3">
      <c r="A15" s="45">
        <v>45215</v>
      </c>
      <c r="B15" s="76"/>
      <c r="C15" s="77">
        <v>45216</v>
      </c>
      <c r="D15" s="77">
        <v>46298</v>
      </c>
      <c r="E15" s="10">
        <v>3</v>
      </c>
      <c r="F15" s="12">
        <v>500000000</v>
      </c>
      <c r="G15" s="12">
        <v>324500000</v>
      </c>
      <c r="H15" s="42">
        <v>0.64900000000000002</v>
      </c>
      <c r="I15" s="43">
        <v>30</v>
      </c>
      <c r="J15" s="43">
        <v>25.75</v>
      </c>
      <c r="K15" s="53" t="s">
        <v>30</v>
      </c>
      <c r="L15" s="12"/>
      <c r="M15" s="79"/>
      <c r="N15" s="49"/>
      <c r="O15" s="79"/>
    </row>
    <row r="16" spans="1:15" ht="18.75" x14ac:dyDescent="0.3">
      <c r="A16" s="37">
        <v>45229</v>
      </c>
      <c r="B16" s="76"/>
      <c r="C16" s="77">
        <v>45230</v>
      </c>
      <c r="D16" s="77">
        <v>46298</v>
      </c>
      <c r="E16" s="10">
        <v>3</v>
      </c>
      <c r="F16" s="12">
        <v>750000000</v>
      </c>
      <c r="G16" s="12">
        <v>474250000</v>
      </c>
      <c r="H16" s="42">
        <v>0.6323333333333333</v>
      </c>
      <c r="I16" s="43">
        <v>30</v>
      </c>
      <c r="J16" s="43">
        <v>26</v>
      </c>
      <c r="K16" s="53" t="s">
        <v>30</v>
      </c>
      <c r="L16" s="12"/>
      <c r="M16" s="79"/>
      <c r="N16" s="49"/>
      <c r="O16" s="79"/>
    </row>
    <row r="17" spans="1:15" ht="18.75" x14ac:dyDescent="0.3">
      <c r="A17" s="45">
        <v>45243</v>
      </c>
      <c r="B17" s="76"/>
      <c r="C17" s="77">
        <v>45244</v>
      </c>
      <c r="D17" s="77">
        <v>46298</v>
      </c>
      <c r="E17" s="10">
        <v>3</v>
      </c>
      <c r="F17" s="12">
        <v>500000000</v>
      </c>
      <c r="G17" s="12">
        <v>324500000</v>
      </c>
      <c r="H17" s="42">
        <v>0.64900000000000002</v>
      </c>
      <c r="I17" s="43">
        <v>30</v>
      </c>
      <c r="J17" s="43">
        <v>27</v>
      </c>
      <c r="K17" s="83" t="s">
        <v>30</v>
      </c>
      <c r="L17" s="12"/>
      <c r="M17" s="79"/>
      <c r="N17" s="49"/>
      <c r="O17" s="79"/>
    </row>
    <row r="18" spans="1:15" ht="18.75" x14ac:dyDescent="0.3">
      <c r="A18" s="37">
        <v>45257</v>
      </c>
      <c r="B18" s="76"/>
      <c r="C18" s="77">
        <v>45258</v>
      </c>
      <c r="D18" s="77">
        <v>46298</v>
      </c>
      <c r="E18" s="10">
        <v>3</v>
      </c>
      <c r="F18" s="12">
        <v>750000000</v>
      </c>
      <c r="G18" s="12">
        <v>554250000</v>
      </c>
      <c r="H18" s="42">
        <v>0.73899999999999999</v>
      </c>
      <c r="I18" s="43">
        <v>30</v>
      </c>
      <c r="J18" s="43">
        <v>25.25</v>
      </c>
      <c r="K18" s="78">
        <v>60000000</v>
      </c>
      <c r="L18" s="44">
        <v>25.25</v>
      </c>
      <c r="M18" s="91">
        <v>25.25</v>
      </c>
      <c r="N18" s="91">
        <v>25.25</v>
      </c>
      <c r="O18" s="91">
        <v>25.25</v>
      </c>
    </row>
    <row r="19" spans="1:15" ht="18.75" x14ac:dyDescent="0.3">
      <c r="A19" s="45">
        <v>45271</v>
      </c>
      <c r="B19" s="76"/>
      <c r="C19" s="77">
        <v>45272</v>
      </c>
      <c r="D19" s="77">
        <v>46298</v>
      </c>
      <c r="E19" s="10">
        <v>3</v>
      </c>
      <c r="F19" s="12">
        <v>500000000</v>
      </c>
      <c r="G19" s="12">
        <v>374500000</v>
      </c>
      <c r="H19" s="42">
        <v>0.749</v>
      </c>
      <c r="I19" s="43">
        <v>30</v>
      </c>
      <c r="J19" s="43">
        <v>25.25</v>
      </c>
      <c r="K19" s="78">
        <v>50000000</v>
      </c>
      <c r="L19" s="44">
        <v>25.25</v>
      </c>
      <c r="M19" s="91">
        <v>25.25</v>
      </c>
      <c r="N19" s="91">
        <v>25.25</v>
      </c>
      <c r="O19" s="91">
        <v>25.25</v>
      </c>
    </row>
    <row r="20" spans="1:15" ht="18.75" x14ac:dyDescent="0.3">
      <c r="A20" s="37">
        <v>45285</v>
      </c>
      <c r="B20" s="76"/>
      <c r="C20" s="77">
        <v>45286</v>
      </c>
      <c r="D20" s="77">
        <v>46298</v>
      </c>
      <c r="E20" s="10">
        <v>3</v>
      </c>
      <c r="F20" s="12">
        <v>750000000</v>
      </c>
      <c r="G20" s="12">
        <v>407250000</v>
      </c>
      <c r="H20" s="42">
        <v>0.54300000000000004</v>
      </c>
      <c r="I20" s="43">
        <v>30</v>
      </c>
      <c r="J20" s="43">
        <v>27.8</v>
      </c>
      <c r="K20" s="83" t="s">
        <v>30</v>
      </c>
      <c r="L20" s="12"/>
      <c r="M20" s="79"/>
      <c r="N20" s="49"/>
      <c r="O20" s="79"/>
    </row>
    <row r="21" spans="1:15" ht="18.75" x14ac:dyDescent="0.3">
      <c r="A21" s="45">
        <v>45299</v>
      </c>
      <c r="B21" s="39">
        <v>45300</v>
      </c>
      <c r="C21" s="77"/>
      <c r="D21" s="77">
        <v>47127</v>
      </c>
      <c r="E21" s="10">
        <v>5</v>
      </c>
      <c r="F21" s="12">
        <v>500000000</v>
      </c>
      <c r="G21" s="12">
        <v>26500000</v>
      </c>
      <c r="H21" s="42">
        <v>5.2999999999999999E-2</v>
      </c>
      <c r="I21" s="43">
        <v>30</v>
      </c>
      <c r="J21" s="43">
        <v>28.95</v>
      </c>
      <c r="K21" s="83" t="s">
        <v>30</v>
      </c>
      <c r="L21" s="44"/>
      <c r="M21" s="91"/>
      <c r="N21" s="91"/>
      <c r="O21" s="91"/>
    </row>
    <row r="22" spans="1:15" ht="18.75" x14ac:dyDescent="0.3">
      <c r="A22" s="37">
        <v>45306</v>
      </c>
      <c r="B22" s="39">
        <v>45307</v>
      </c>
      <c r="C22" s="77"/>
      <c r="D22" s="77">
        <v>47134</v>
      </c>
      <c r="E22" s="10">
        <v>5</v>
      </c>
      <c r="F22" s="12">
        <v>750000000</v>
      </c>
      <c r="G22" s="12">
        <v>2042250000</v>
      </c>
      <c r="H22" s="42">
        <v>2.7229999999999999</v>
      </c>
      <c r="I22" s="43">
        <v>30</v>
      </c>
      <c r="J22" s="43">
        <v>27</v>
      </c>
      <c r="K22" s="78">
        <v>500000000</v>
      </c>
      <c r="L22" s="44">
        <v>27</v>
      </c>
      <c r="M22" s="44">
        <v>27</v>
      </c>
      <c r="N22" s="44">
        <v>27</v>
      </c>
      <c r="O22" s="44">
        <v>27</v>
      </c>
    </row>
    <row r="23" spans="1:15" ht="18.75" x14ac:dyDescent="0.3">
      <c r="A23" s="45">
        <v>45320</v>
      </c>
      <c r="B23" s="76"/>
      <c r="C23" s="77">
        <v>45321</v>
      </c>
      <c r="D23" s="77">
        <v>47134</v>
      </c>
      <c r="E23" s="10">
        <v>5</v>
      </c>
      <c r="F23" s="12">
        <v>1000000000</v>
      </c>
      <c r="G23" s="12">
        <v>2538000000</v>
      </c>
      <c r="H23" s="42">
        <v>2.5379999999999998</v>
      </c>
      <c r="I23" s="43">
        <v>30</v>
      </c>
      <c r="J23" s="43">
        <v>27.5</v>
      </c>
      <c r="K23" s="78">
        <v>1000000000</v>
      </c>
      <c r="L23" s="44">
        <v>27</v>
      </c>
      <c r="M23" s="44">
        <v>27.5</v>
      </c>
      <c r="N23" s="44">
        <v>27.5</v>
      </c>
      <c r="O23" s="44">
        <v>27.5</v>
      </c>
    </row>
    <row r="24" spans="1:15" ht="18.75" x14ac:dyDescent="0.3">
      <c r="A24" s="37">
        <v>45334</v>
      </c>
      <c r="B24" s="97"/>
      <c r="C24" s="77">
        <v>45335</v>
      </c>
      <c r="D24" s="77">
        <v>47134</v>
      </c>
      <c r="E24" s="10">
        <v>5</v>
      </c>
      <c r="F24" s="12">
        <v>1000000000</v>
      </c>
      <c r="G24" s="12">
        <v>4903000000</v>
      </c>
      <c r="H24" s="42">
        <v>4.9029999999999996</v>
      </c>
      <c r="I24" s="43">
        <v>35</v>
      </c>
      <c r="J24" s="43">
        <v>27.5</v>
      </c>
      <c r="K24" s="78">
        <v>100000000</v>
      </c>
      <c r="L24" s="44">
        <v>27</v>
      </c>
      <c r="M24" s="44">
        <v>27.5</v>
      </c>
      <c r="N24" s="44">
        <v>27.5</v>
      </c>
      <c r="O24" s="44">
        <v>27.5</v>
      </c>
    </row>
    <row r="25" spans="1:15" ht="18.75" x14ac:dyDescent="0.3">
      <c r="A25" s="45">
        <v>45341</v>
      </c>
      <c r="B25" s="39">
        <v>45342</v>
      </c>
      <c r="C25" s="77"/>
      <c r="D25" s="77">
        <v>47169</v>
      </c>
      <c r="E25" s="10">
        <v>5</v>
      </c>
      <c r="F25" s="12">
        <v>1000000000</v>
      </c>
      <c r="G25" s="12">
        <v>1053000000</v>
      </c>
      <c r="H25" s="42">
        <v>1.0529999999999999</v>
      </c>
      <c r="I25" s="43">
        <v>35</v>
      </c>
      <c r="J25" s="43">
        <v>30</v>
      </c>
      <c r="K25" s="83" t="s">
        <v>30</v>
      </c>
      <c r="L25" s="44"/>
      <c r="M25" s="44"/>
      <c r="N25" s="44"/>
      <c r="O25" s="44"/>
    </row>
    <row r="26" spans="1:15" ht="18.75" x14ac:dyDescent="0.3">
      <c r="A26" s="37">
        <v>45355</v>
      </c>
      <c r="B26" s="97"/>
      <c r="C26" s="77">
        <v>45356</v>
      </c>
      <c r="D26" s="77">
        <v>47169</v>
      </c>
      <c r="E26" s="10">
        <v>5</v>
      </c>
      <c r="F26" s="12">
        <v>2000000000</v>
      </c>
      <c r="G26" s="12">
        <v>6606000000</v>
      </c>
      <c r="H26" s="42">
        <v>3.3029999999999999</v>
      </c>
      <c r="I26" s="43">
        <v>35</v>
      </c>
      <c r="J26" s="43">
        <v>30</v>
      </c>
      <c r="K26" s="78">
        <v>5650000000</v>
      </c>
      <c r="L26" s="12">
        <v>30</v>
      </c>
      <c r="M26" s="44">
        <v>30</v>
      </c>
      <c r="N26" s="44">
        <v>30</v>
      </c>
      <c r="O26" s="44">
        <v>30</v>
      </c>
    </row>
  </sheetData>
  <mergeCells count="1">
    <mergeCell ref="B3:O4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91 days</vt:lpstr>
      <vt:lpstr>182 Days</vt:lpstr>
      <vt:lpstr>273 days </vt:lpstr>
      <vt:lpstr>364 Days</vt:lpstr>
      <vt:lpstr>T-Bonds</vt:lpstr>
      <vt:lpstr>Zero Coupon Bond</vt:lpstr>
      <vt:lpstr>FRN</vt:lpstr>
      <vt:lpstr>'182 Days'!Print_Area</vt:lpstr>
      <vt:lpstr>'273 days '!Print_Area</vt:lpstr>
      <vt:lpstr>'364 Days'!Print_Area</vt:lpstr>
      <vt:lpstr>'91 days'!Print_Area</vt:lpstr>
      <vt:lpstr>'T-Bonds'!Print_Area</vt:lpstr>
      <vt:lpstr>'Zero Coupon Bond'!Print_Area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2024-09-09T11:01:57Z</dcterms:modified>
</cp:coreProperties>
</file>