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Government Bills and Bonds\"/>
    </mc:Choice>
  </mc:AlternateContent>
  <xr:revisionPtr revIDLastSave="0" documentId="8_{E68816E5-7441-46F8-AB01-9F723A153C14}" xr6:coauthVersionLast="47" xr6:coauthVersionMax="47" xr10:uidLastSave="{00000000-0000-0000-0000-000000000000}"/>
  <bookViews>
    <workbookView xWindow="-120" yWindow="-120" windowWidth="29040" windowHeight="15840" xr2:uid="{737D3659-2CD6-44F4-92C1-A08DAB708DA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8" i="1" l="1"/>
  <c r="J57" i="1"/>
  <c r="J56" i="1"/>
  <c r="J55" i="1"/>
  <c r="J54" i="1"/>
  <c r="J53" i="1"/>
  <c r="J52" i="1"/>
  <c r="J51" i="1"/>
  <c r="J50" i="1"/>
  <c r="J49" i="1"/>
  <c r="J48" i="1"/>
  <c r="J47" i="1"/>
  <c r="J46" i="1"/>
  <c r="F45" i="1"/>
  <c r="J45" i="1" s="1"/>
  <c r="J44" i="1"/>
  <c r="J43" i="1"/>
  <c r="F43" i="1"/>
  <c r="F58" i="1" s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H26" i="1"/>
  <c r="H58" i="1" s="1"/>
  <c r="J25" i="1"/>
  <c r="J24" i="1"/>
  <c r="J23" i="1"/>
  <c r="J22" i="1"/>
  <c r="J21" i="1"/>
  <c r="J20" i="1"/>
  <c r="J19" i="1"/>
  <c r="J18" i="1"/>
  <c r="J17" i="1"/>
  <c r="J16" i="1"/>
  <c r="J15" i="1"/>
  <c r="J14" i="1"/>
  <c r="E14" i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I13" i="1"/>
  <c r="J13" i="1" s="1"/>
  <c r="J12" i="1"/>
  <c r="J11" i="1"/>
  <c r="J10" i="1"/>
  <c r="J9" i="1"/>
  <c r="J8" i="1"/>
  <c r="J7" i="1"/>
  <c r="J6" i="1"/>
  <c r="J5" i="1"/>
  <c r="I58" i="1" l="1"/>
  <c r="J26" i="1"/>
  <c r="J58" i="1" s="1"/>
</calcChain>
</file>

<file path=xl/sharedStrings.xml><?xml version="1.0" encoding="utf-8"?>
<sst xmlns="http://schemas.openxmlformats.org/spreadsheetml/2006/main" count="114" uniqueCount="61">
  <si>
    <t>Government T-Bills Outstanding as at 30 June 2022</t>
  </si>
  <si>
    <t>ISIN Code</t>
  </si>
  <si>
    <t>Maturity Date</t>
  </si>
  <si>
    <t>364 Day</t>
  </si>
  <si>
    <t>273 Day</t>
  </si>
  <si>
    <t>182 Day</t>
  </si>
  <si>
    <t>91 Day</t>
  </si>
  <si>
    <t>Total</t>
  </si>
  <si>
    <t>EGT9980</t>
  </si>
  <si>
    <t>57M12</t>
  </si>
  <si>
    <t>C7M10</t>
  </si>
  <si>
    <t>J7M15</t>
  </si>
  <si>
    <t>Q7M10</t>
  </si>
  <si>
    <t>28M18</t>
  </si>
  <si>
    <t>98M13</t>
  </si>
  <si>
    <t>G8M10</t>
  </si>
  <si>
    <t>N8M16</t>
  </si>
  <si>
    <t>Y8M13</t>
  </si>
  <si>
    <t>69M18</t>
  </si>
  <si>
    <t>D9M16</t>
  </si>
  <si>
    <t>K9M11</t>
  </si>
  <si>
    <t>R9M16</t>
  </si>
  <si>
    <t>4AM15</t>
  </si>
  <si>
    <t>BAM15</t>
  </si>
  <si>
    <t>IAM18</t>
  </si>
  <si>
    <t>PAM19</t>
  </si>
  <si>
    <t>1BM18</t>
  </si>
  <si>
    <t>8BM11</t>
  </si>
  <si>
    <t>FBM10</t>
  </si>
  <si>
    <t>MBM1</t>
  </si>
  <si>
    <t>TBM14</t>
  </si>
  <si>
    <t>6CM12</t>
  </si>
  <si>
    <t>DCM11</t>
  </si>
  <si>
    <t>KCM12</t>
  </si>
  <si>
    <t>RCM15</t>
  </si>
  <si>
    <t>31N12</t>
  </si>
  <si>
    <t>A1N19</t>
  </si>
  <si>
    <t>H1N14</t>
  </si>
  <si>
    <t>O1N10</t>
  </si>
  <si>
    <t>V1N15</t>
  </si>
  <si>
    <t>72N12</t>
  </si>
  <si>
    <t>E2N10</t>
  </si>
  <si>
    <t>L2N15</t>
  </si>
  <si>
    <t>73N11</t>
  </si>
  <si>
    <t>E3N19</t>
  </si>
  <si>
    <t>L3N14</t>
  </si>
  <si>
    <t>S3N19</t>
  </si>
  <si>
    <t>44N17</t>
  </si>
  <si>
    <t>B4N14</t>
  </si>
  <si>
    <t>I4N19</t>
  </si>
  <si>
    <t>P4N14</t>
  </si>
  <si>
    <t>25N10</t>
  </si>
  <si>
    <t>95N15</t>
  </si>
  <si>
    <t>G5N12</t>
  </si>
  <si>
    <t>N5N18</t>
  </si>
  <si>
    <t>Y5N15</t>
  </si>
  <si>
    <t>66N10</t>
  </si>
  <si>
    <t>D6N18</t>
  </si>
  <si>
    <t>K6N13</t>
  </si>
  <si>
    <t>R6N18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</si>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</sst>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8" x14ac:knownFonts="1">
    <font>
      <sz val="11"/>
      <color theme="1"/>
      <name val="Calibri"/>
      <family val="2"/>
      <scheme val="minor"/>
    </font>
    <font>
      <b/>
      <sz val="18"/>
      <color theme="4" tint="-0.249977111117893"/>
      <name val="Calibri"/>
      <family val="2"/>
    </font>
    <font>
      <b/>
      <sz val="11"/>
      <color theme="0"/>
      <name val="Calibri"/>
      <family val="2"/>
    </font>
    <font>
      <b/>
      <sz val="10"/>
      <name val="Arial"/>
      <family val="2"/>
    </font>
    <font>
      <b/>
      <sz val="11"/>
      <color theme="4" tint="-0.499984740745262"/>
      <name val="Calibri"/>
      <family val="2"/>
      <scheme val="minor"/>
    </font>
    <font>
      <sz val="12"/>
      <name val="Arial"/>
      <family val="2"/>
    </font>
    <font>
      <b/>
      <sz val="12"/>
      <color theme="0"/>
      <name val="Arial"/>
      <family val="2"/>
    </font>
    <font>
      <sz val="12"/>
      <name val="Arabic Transparent"/>
      <charset val="178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0" fontId="4" fillId="3" borderId="3" xfId="0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0" fontId="5" fillId="0" borderId="0" xfId="0" applyFont="1"/>
    <xf numFmtId="0" fontId="4" fillId="4" borderId="3" xfId="0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3" fontId="4" fillId="4" borderId="4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3" fontId="6" fillId="6" borderId="8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3" fontId="7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485775</xdr:colOff>
      <xdr:row>3</xdr:row>
      <xdr:rowOff>0</xdr:rowOff>
    </xdr:to>
    <xdr:pic>
      <xdr:nvPicPr>
        <xdr:cNvPr id="3" name="Picture 2" descr="final logo elmalya2005">
          <a:extLst>
            <a:ext uri="{FF2B5EF4-FFF2-40B4-BE49-F238E27FC236}">
              <a16:creationId xmlns:a16="http://schemas.microsoft.com/office/drawing/2014/main" id="{1DCEE37A-52B8-4BE5-B1E9-3C0F2A8F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0"/>
          <a:ext cx="1219200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EA4BC-B8FC-400D-9A9F-34C9D7DC72D3}">
  <dimension ref="C1:J69"/>
  <sheetViews>
    <sheetView tabSelected="1" workbookViewId="0">
      <selection sqref="A1:XFD1048576"/>
    </sheetView>
  </sheetViews>
  <sheetFormatPr defaultRowHeight="15" x14ac:dyDescent="0.25"/>
  <cols>
    <col min="3" max="3" width="11" bestFit="1" customWidth="1"/>
    <col min="4" max="4" width="10" style="18" bestFit="1" customWidth="1"/>
    <col min="5" max="5" width="13.42578125" style="19" bestFit="1" customWidth="1"/>
    <col min="6" max="6" width="18.7109375" style="19" bestFit="1" customWidth="1"/>
    <col min="7" max="10" width="20.5703125" style="19" bestFit="1" customWidth="1"/>
  </cols>
  <sheetData>
    <row r="1" spans="3:10" ht="15" customHeight="1" x14ac:dyDescent="0.25">
      <c r="C1" s="1" t="s">
        <v>0</v>
      </c>
      <c r="D1" s="1"/>
      <c r="E1" s="1"/>
      <c r="F1" s="1"/>
      <c r="G1" s="1"/>
      <c r="H1" s="1"/>
      <c r="I1" s="1"/>
      <c r="J1" s="1"/>
    </row>
    <row r="2" spans="3:10" ht="15" customHeight="1" x14ac:dyDescent="0.25">
      <c r="C2" s="1"/>
      <c r="D2" s="1"/>
      <c r="E2" s="1"/>
      <c r="F2" s="1"/>
      <c r="G2" s="1"/>
      <c r="H2" s="1"/>
      <c r="I2" s="1"/>
      <c r="J2" s="1"/>
    </row>
    <row r="3" spans="3:10" ht="25.5" customHeight="1" x14ac:dyDescent="0.25">
      <c r="C3" s="1"/>
      <c r="D3" s="1"/>
      <c r="E3" s="1"/>
      <c r="F3" s="1"/>
      <c r="G3" s="1"/>
      <c r="H3" s="1"/>
      <c r="I3" s="1"/>
      <c r="J3" s="1"/>
    </row>
    <row r="4" spans="3:10" s="5" customFormat="1" ht="15.75" thickBot="1" x14ac:dyDescent="0.25">
      <c r="C4" s="2" t="s">
        <v>1</v>
      </c>
      <c r="D4" s="3"/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</row>
    <row r="5" spans="3:10" s="9" customFormat="1" ht="15.75" thickTop="1" x14ac:dyDescent="0.2">
      <c r="C5" s="6" t="s">
        <v>8</v>
      </c>
      <c r="D5" s="6" t="s">
        <v>9</v>
      </c>
      <c r="E5" s="7">
        <v>44747</v>
      </c>
      <c r="F5" s="8">
        <v>11107450000</v>
      </c>
      <c r="G5" s="8">
        <v>7378950000</v>
      </c>
      <c r="H5" s="8">
        <v>226950000</v>
      </c>
      <c r="I5" s="8">
        <v>6294050000</v>
      </c>
      <c r="J5" s="8">
        <f>SUM(F5:I5)</f>
        <v>25007400000</v>
      </c>
    </row>
    <row r="6" spans="3:10" s="9" customFormat="1" x14ac:dyDescent="0.2">
      <c r="C6" s="10" t="s">
        <v>8</v>
      </c>
      <c r="D6" s="10" t="s">
        <v>10</v>
      </c>
      <c r="E6" s="11">
        <v>44754</v>
      </c>
      <c r="F6" s="12">
        <v>17647675000</v>
      </c>
      <c r="G6" s="12">
        <v>313950000</v>
      </c>
      <c r="H6" s="12">
        <v>2616725000</v>
      </c>
      <c r="I6" s="12">
        <v>2838575000</v>
      </c>
      <c r="J6" s="12">
        <f t="shared" ref="J6" si="0">SUM(F6:I6)</f>
        <v>23416925000</v>
      </c>
    </row>
    <row r="7" spans="3:10" s="9" customFormat="1" x14ac:dyDescent="0.2">
      <c r="C7" s="6" t="s">
        <v>8</v>
      </c>
      <c r="D7" s="6" t="s">
        <v>11</v>
      </c>
      <c r="E7" s="7">
        <v>44761</v>
      </c>
      <c r="F7" s="8">
        <v>20734775000</v>
      </c>
      <c r="G7" s="8">
        <v>11573675000</v>
      </c>
      <c r="H7" s="8">
        <v>3946525000</v>
      </c>
      <c r="I7" s="8">
        <v>13626175000</v>
      </c>
      <c r="J7" s="8">
        <f>SUM(F7:I7)</f>
        <v>49881150000</v>
      </c>
    </row>
    <row r="8" spans="3:10" s="9" customFormat="1" x14ac:dyDescent="0.2">
      <c r="C8" s="10" t="s">
        <v>8</v>
      </c>
      <c r="D8" s="10" t="s">
        <v>12</v>
      </c>
      <c r="E8" s="11">
        <v>44768</v>
      </c>
      <c r="F8" s="12">
        <v>25705775000</v>
      </c>
      <c r="G8" s="12">
        <v>5306975000</v>
      </c>
      <c r="H8" s="12">
        <v>1114125000</v>
      </c>
      <c r="I8" s="12">
        <v>22727025000</v>
      </c>
      <c r="J8" s="12">
        <f>SUM(F8:I8)</f>
        <v>54853900000</v>
      </c>
    </row>
    <row r="9" spans="3:10" s="9" customFormat="1" x14ac:dyDescent="0.2">
      <c r="C9" s="6" t="s">
        <v>8</v>
      </c>
      <c r="D9" s="6" t="s">
        <v>13</v>
      </c>
      <c r="E9" s="7">
        <v>44775</v>
      </c>
      <c r="F9" s="8">
        <v>36408375000</v>
      </c>
      <c r="G9" s="8">
        <v>1776625000</v>
      </c>
      <c r="H9" s="8">
        <v>1392425000</v>
      </c>
      <c r="I9" s="8">
        <v>547450000</v>
      </c>
      <c r="J9" s="8">
        <f t="shared" ref="J9:J57" si="1">SUM(F9:I9)</f>
        <v>40124875000</v>
      </c>
    </row>
    <row r="10" spans="3:10" s="9" customFormat="1" x14ac:dyDescent="0.2">
      <c r="C10" s="10" t="s">
        <v>8</v>
      </c>
      <c r="D10" s="10" t="s">
        <v>14</v>
      </c>
      <c r="E10" s="11">
        <v>44782</v>
      </c>
      <c r="F10" s="12">
        <v>16753075000</v>
      </c>
      <c r="G10" s="12">
        <v>1874700000</v>
      </c>
      <c r="H10" s="12">
        <v>2087925000</v>
      </c>
      <c r="I10" s="12">
        <v>5678400000</v>
      </c>
      <c r="J10" s="12">
        <f t="shared" si="1"/>
        <v>26394100000</v>
      </c>
    </row>
    <row r="11" spans="3:10" s="9" customFormat="1" x14ac:dyDescent="0.2">
      <c r="C11" s="6" t="s">
        <v>8</v>
      </c>
      <c r="D11" s="6" t="s">
        <v>15</v>
      </c>
      <c r="E11" s="7">
        <v>44789</v>
      </c>
      <c r="F11" s="8">
        <v>25196425000</v>
      </c>
      <c r="G11" s="8">
        <v>18603950000</v>
      </c>
      <c r="H11" s="8">
        <v>1017800000</v>
      </c>
      <c r="I11" s="8">
        <v>5727150000</v>
      </c>
      <c r="J11" s="8">
        <f t="shared" si="1"/>
        <v>50545325000</v>
      </c>
    </row>
    <row r="12" spans="3:10" s="9" customFormat="1" x14ac:dyDescent="0.2">
      <c r="C12" s="10" t="s">
        <v>8</v>
      </c>
      <c r="D12" s="10" t="s">
        <v>16</v>
      </c>
      <c r="E12" s="11">
        <v>44796</v>
      </c>
      <c r="F12" s="12">
        <v>37339125000</v>
      </c>
      <c r="G12" s="12">
        <v>5626475000</v>
      </c>
      <c r="H12" s="12">
        <v>858300000</v>
      </c>
      <c r="I12" s="12">
        <v>301425000</v>
      </c>
      <c r="J12" s="12">
        <f t="shared" si="1"/>
        <v>44125325000</v>
      </c>
    </row>
    <row r="13" spans="3:10" s="9" customFormat="1" x14ac:dyDescent="0.2">
      <c r="C13" s="6" t="s">
        <v>8</v>
      </c>
      <c r="D13" s="6" t="s">
        <v>17</v>
      </c>
      <c r="E13" s="7">
        <v>44803</v>
      </c>
      <c r="F13" s="8">
        <v>21720950000</v>
      </c>
      <c r="G13" s="8">
        <v>12990400000</v>
      </c>
      <c r="H13" s="8">
        <v>345650000</v>
      </c>
      <c r="I13" s="8">
        <f>16483275000+5150000000</f>
        <v>21633275000</v>
      </c>
      <c r="J13" s="8">
        <f t="shared" si="1"/>
        <v>56690275000</v>
      </c>
    </row>
    <row r="14" spans="3:10" s="9" customFormat="1" x14ac:dyDescent="0.2">
      <c r="C14" s="10" t="s">
        <v>8</v>
      </c>
      <c r="D14" s="10" t="s">
        <v>18</v>
      </c>
      <c r="E14" s="11">
        <f>E13+7</f>
        <v>44810</v>
      </c>
      <c r="F14" s="12">
        <v>28396850000</v>
      </c>
      <c r="G14" s="12">
        <v>14500000000</v>
      </c>
      <c r="H14" s="12">
        <v>8521125000</v>
      </c>
      <c r="I14" s="12">
        <v>26596900000</v>
      </c>
      <c r="J14" s="12">
        <f t="shared" si="1"/>
        <v>78014875000</v>
      </c>
    </row>
    <row r="15" spans="3:10" s="9" customFormat="1" x14ac:dyDescent="0.2">
      <c r="C15" s="6" t="s">
        <v>8</v>
      </c>
      <c r="D15" s="6" t="s">
        <v>19</v>
      </c>
      <c r="E15" s="7">
        <f t="shared" ref="E15:E17" si="2">E14+7</f>
        <v>44817</v>
      </c>
      <c r="F15" s="8">
        <v>20356300000</v>
      </c>
      <c r="G15" s="8">
        <v>11888300000</v>
      </c>
      <c r="H15" s="8">
        <v>514600000</v>
      </c>
      <c r="I15" s="8">
        <v>53397650000</v>
      </c>
      <c r="J15" s="8">
        <f t="shared" si="1"/>
        <v>86156850000</v>
      </c>
    </row>
    <row r="16" spans="3:10" s="9" customFormat="1" x14ac:dyDescent="0.2">
      <c r="C16" s="10" t="s">
        <v>8</v>
      </c>
      <c r="D16" s="10" t="s">
        <v>20</v>
      </c>
      <c r="E16" s="11">
        <f t="shared" si="2"/>
        <v>44824</v>
      </c>
      <c r="F16" s="12">
        <v>21549400000</v>
      </c>
      <c r="G16" s="12">
        <v>14500000000</v>
      </c>
      <c r="H16" s="12">
        <v>3009800000</v>
      </c>
      <c r="I16" s="12">
        <v>26854800000</v>
      </c>
      <c r="J16" s="12">
        <f t="shared" si="1"/>
        <v>65914000000</v>
      </c>
    </row>
    <row r="17" spans="3:10" s="9" customFormat="1" x14ac:dyDescent="0.2">
      <c r="C17" s="6" t="s">
        <v>8</v>
      </c>
      <c r="D17" s="6" t="s">
        <v>21</v>
      </c>
      <c r="E17" s="7">
        <f t="shared" si="2"/>
        <v>44831</v>
      </c>
      <c r="F17" s="8">
        <v>9756200000</v>
      </c>
      <c r="G17" s="8">
        <v>9514925000</v>
      </c>
      <c r="H17" s="8">
        <v>5504100000</v>
      </c>
      <c r="I17" s="8">
        <v>58097175000</v>
      </c>
      <c r="J17" s="8">
        <f t="shared" si="1"/>
        <v>82872400000</v>
      </c>
    </row>
    <row r="18" spans="3:10" s="9" customFormat="1" x14ac:dyDescent="0.2">
      <c r="C18" s="10" t="s">
        <v>8</v>
      </c>
      <c r="D18" s="10" t="s">
        <v>22</v>
      </c>
      <c r="E18" s="11">
        <f>E17+7</f>
        <v>44838</v>
      </c>
      <c r="F18" s="12">
        <v>17399925000</v>
      </c>
      <c r="G18" s="12">
        <v>14894675000</v>
      </c>
      <c r="H18" s="12">
        <v>10974600000</v>
      </c>
      <c r="I18" s="12"/>
      <c r="J18" s="12">
        <f t="shared" si="1"/>
        <v>43269200000</v>
      </c>
    </row>
    <row r="19" spans="3:10" s="9" customFormat="1" x14ac:dyDescent="0.2">
      <c r="C19" s="6" t="s">
        <v>8</v>
      </c>
      <c r="D19" s="6" t="s">
        <v>23</v>
      </c>
      <c r="E19" s="7">
        <f t="shared" ref="E19:E56" si="3">E18+7</f>
        <v>44845</v>
      </c>
      <c r="F19" s="8">
        <v>20606425000</v>
      </c>
      <c r="G19" s="8">
        <v>16044375000</v>
      </c>
      <c r="H19" s="8">
        <v>12107525000</v>
      </c>
      <c r="I19" s="8"/>
      <c r="J19" s="8">
        <f t="shared" si="1"/>
        <v>48758325000</v>
      </c>
    </row>
    <row r="20" spans="3:10" s="9" customFormat="1" x14ac:dyDescent="0.2">
      <c r="C20" s="10" t="s">
        <v>8</v>
      </c>
      <c r="D20" s="10" t="s">
        <v>24</v>
      </c>
      <c r="E20" s="11">
        <f t="shared" si="3"/>
        <v>44852</v>
      </c>
      <c r="F20" s="12">
        <v>28013375000</v>
      </c>
      <c r="G20" s="12">
        <v>30265225000</v>
      </c>
      <c r="H20" s="12">
        <v>17397575000</v>
      </c>
      <c r="I20" s="12"/>
      <c r="J20" s="12">
        <f t="shared" si="1"/>
        <v>75676175000</v>
      </c>
    </row>
    <row r="21" spans="3:10" s="9" customFormat="1" x14ac:dyDescent="0.2">
      <c r="C21" s="6" t="s">
        <v>8</v>
      </c>
      <c r="D21" s="6" t="s">
        <v>25</v>
      </c>
      <c r="E21" s="7">
        <f t="shared" si="3"/>
        <v>44859</v>
      </c>
      <c r="F21" s="8">
        <v>21211900000</v>
      </c>
      <c r="G21" s="8">
        <v>22047125000</v>
      </c>
      <c r="H21" s="8">
        <v>12374850000</v>
      </c>
      <c r="I21" s="8"/>
      <c r="J21" s="8">
        <f t="shared" si="1"/>
        <v>55633875000</v>
      </c>
    </row>
    <row r="22" spans="3:10" s="9" customFormat="1" x14ac:dyDescent="0.2">
      <c r="C22" s="10" t="s">
        <v>8</v>
      </c>
      <c r="D22" s="10" t="s">
        <v>26</v>
      </c>
      <c r="E22" s="11">
        <f t="shared" si="3"/>
        <v>44866</v>
      </c>
      <c r="F22" s="12">
        <v>28701300000</v>
      </c>
      <c r="G22" s="12">
        <v>17322150000</v>
      </c>
      <c r="H22" s="12">
        <v>2729575000</v>
      </c>
      <c r="I22" s="12"/>
      <c r="J22" s="12">
        <f t="shared" si="1"/>
        <v>48753025000</v>
      </c>
    </row>
    <row r="23" spans="3:10" s="9" customFormat="1" x14ac:dyDescent="0.2">
      <c r="C23" s="6" t="s">
        <v>8</v>
      </c>
      <c r="D23" s="6" t="s">
        <v>27</v>
      </c>
      <c r="E23" s="7">
        <f t="shared" si="3"/>
        <v>44873</v>
      </c>
      <c r="F23" s="8">
        <v>41328550000</v>
      </c>
      <c r="G23" s="8">
        <v>21696700000</v>
      </c>
      <c r="H23" s="8">
        <v>163850000</v>
      </c>
      <c r="I23" s="8"/>
      <c r="J23" s="8">
        <f t="shared" si="1"/>
        <v>63189100000</v>
      </c>
    </row>
    <row r="24" spans="3:10" s="9" customFormat="1" x14ac:dyDescent="0.2">
      <c r="C24" s="10" t="s">
        <v>8</v>
      </c>
      <c r="D24" s="10" t="s">
        <v>28</v>
      </c>
      <c r="E24" s="11">
        <f t="shared" si="3"/>
        <v>44880</v>
      </c>
      <c r="F24" s="12">
        <v>30273850000</v>
      </c>
      <c r="G24" s="12">
        <v>13023400000</v>
      </c>
      <c r="H24" s="12">
        <v>541225000</v>
      </c>
      <c r="I24" s="12"/>
      <c r="J24" s="12">
        <f t="shared" si="1"/>
        <v>43838475000</v>
      </c>
    </row>
    <row r="25" spans="3:10" s="9" customFormat="1" x14ac:dyDescent="0.2">
      <c r="C25" s="6" t="s">
        <v>8</v>
      </c>
      <c r="D25" s="6" t="s">
        <v>29</v>
      </c>
      <c r="E25" s="7">
        <f t="shared" si="3"/>
        <v>44887</v>
      </c>
      <c r="F25" s="8">
        <v>22814875000</v>
      </c>
      <c r="G25" s="8">
        <v>14100300000</v>
      </c>
      <c r="H25" s="8">
        <v>448975000</v>
      </c>
      <c r="I25" s="8"/>
      <c r="J25" s="8">
        <f t="shared" si="1"/>
        <v>37364150000</v>
      </c>
    </row>
    <row r="26" spans="3:10" s="9" customFormat="1" x14ac:dyDescent="0.2">
      <c r="C26" s="10" t="s">
        <v>8</v>
      </c>
      <c r="D26" s="10" t="s">
        <v>30</v>
      </c>
      <c r="E26" s="11">
        <f t="shared" si="3"/>
        <v>44894</v>
      </c>
      <c r="F26" s="12">
        <v>15000000000</v>
      </c>
      <c r="G26" s="12">
        <v>4578475000</v>
      </c>
      <c r="H26" s="12">
        <f>1367100000+5350000000</f>
        <v>6717100000</v>
      </c>
      <c r="I26" s="12"/>
      <c r="J26" s="12">
        <f t="shared" si="1"/>
        <v>26295575000</v>
      </c>
    </row>
    <row r="27" spans="3:10" s="9" customFormat="1" x14ac:dyDescent="0.2">
      <c r="C27" s="6" t="s">
        <v>8</v>
      </c>
      <c r="D27" s="6" t="s">
        <v>31</v>
      </c>
      <c r="E27" s="7">
        <f t="shared" si="3"/>
        <v>44901</v>
      </c>
      <c r="F27" s="8">
        <v>15555750000</v>
      </c>
      <c r="G27" s="8">
        <v>958350000</v>
      </c>
      <c r="H27" s="8">
        <v>13164975000</v>
      </c>
      <c r="I27" s="8"/>
      <c r="J27" s="8">
        <f t="shared" si="1"/>
        <v>29679075000</v>
      </c>
    </row>
    <row r="28" spans="3:10" s="9" customFormat="1" x14ac:dyDescent="0.2">
      <c r="C28" s="10" t="s">
        <v>8</v>
      </c>
      <c r="D28" s="10" t="s">
        <v>32</v>
      </c>
      <c r="E28" s="11">
        <f t="shared" si="3"/>
        <v>44908</v>
      </c>
      <c r="F28" s="12">
        <v>15000000000</v>
      </c>
      <c r="G28" s="12">
        <v>35375000</v>
      </c>
      <c r="H28" s="12">
        <v>3516475000</v>
      </c>
      <c r="I28" s="12"/>
      <c r="J28" s="12">
        <f t="shared" si="1"/>
        <v>18551850000</v>
      </c>
    </row>
    <row r="29" spans="3:10" s="9" customFormat="1" x14ac:dyDescent="0.2">
      <c r="C29" s="6" t="s">
        <v>8</v>
      </c>
      <c r="D29" s="6" t="s">
        <v>33</v>
      </c>
      <c r="E29" s="7">
        <f t="shared" si="3"/>
        <v>44915</v>
      </c>
      <c r="F29" s="8">
        <v>14500000000</v>
      </c>
      <c r="G29" s="8">
        <v>18175000</v>
      </c>
      <c r="H29" s="8">
        <v>9351125000</v>
      </c>
      <c r="I29" s="8"/>
      <c r="J29" s="8">
        <f t="shared" si="1"/>
        <v>23869300000</v>
      </c>
    </row>
    <row r="30" spans="3:10" s="9" customFormat="1" x14ac:dyDescent="0.2">
      <c r="C30" s="10" t="s">
        <v>8</v>
      </c>
      <c r="D30" s="10" t="s">
        <v>34</v>
      </c>
      <c r="E30" s="11">
        <f t="shared" si="3"/>
        <v>44922</v>
      </c>
      <c r="F30" s="12">
        <v>15000000000</v>
      </c>
      <c r="G30" s="12">
        <v>1424300000</v>
      </c>
      <c r="H30" s="12">
        <v>1981425000</v>
      </c>
      <c r="I30" s="12"/>
      <c r="J30" s="12">
        <f t="shared" si="1"/>
        <v>18405725000</v>
      </c>
    </row>
    <row r="31" spans="3:10" s="9" customFormat="1" x14ac:dyDescent="0.2">
      <c r="C31" s="6" t="s">
        <v>8</v>
      </c>
      <c r="D31" s="6" t="s">
        <v>35</v>
      </c>
      <c r="E31" s="7">
        <f t="shared" si="3"/>
        <v>44929</v>
      </c>
      <c r="F31" s="8">
        <v>21124700000</v>
      </c>
      <c r="G31" s="8">
        <v>5928200000</v>
      </c>
      <c r="H31" s="8"/>
      <c r="I31" s="8"/>
      <c r="J31" s="8">
        <f t="shared" si="1"/>
        <v>27052900000</v>
      </c>
    </row>
    <row r="32" spans="3:10" s="9" customFormat="1" x14ac:dyDescent="0.2">
      <c r="C32" s="10" t="s">
        <v>8</v>
      </c>
      <c r="D32" s="10" t="s">
        <v>36</v>
      </c>
      <c r="E32" s="11">
        <f t="shared" si="3"/>
        <v>44936</v>
      </c>
      <c r="F32" s="12">
        <v>19161500000</v>
      </c>
      <c r="G32" s="12">
        <v>20970375000</v>
      </c>
      <c r="H32" s="12"/>
      <c r="I32" s="12"/>
      <c r="J32" s="12">
        <f t="shared" si="1"/>
        <v>40131875000</v>
      </c>
    </row>
    <row r="33" spans="3:10" s="9" customFormat="1" x14ac:dyDescent="0.2">
      <c r="C33" s="6" t="s">
        <v>8</v>
      </c>
      <c r="D33" s="6" t="s">
        <v>37</v>
      </c>
      <c r="E33" s="7">
        <f t="shared" si="3"/>
        <v>44943</v>
      </c>
      <c r="F33" s="8">
        <v>39687825000</v>
      </c>
      <c r="G33" s="8">
        <v>697900000</v>
      </c>
      <c r="H33" s="8"/>
      <c r="I33" s="8"/>
      <c r="J33" s="8">
        <f t="shared" si="1"/>
        <v>40385725000</v>
      </c>
    </row>
    <row r="34" spans="3:10" s="9" customFormat="1" x14ac:dyDescent="0.2">
      <c r="C34" s="10" t="s">
        <v>8</v>
      </c>
      <c r="D34" s="10" t="s">
        <v>38</v>
      </c>
      <c r="E34" s="11">
        <f t="shared" si="3"/>
        <v>44950</v>
      </c>
      <c r="F34" s="12">
        <v>14807325000</v>
      </c>
      <c r="G34" s="12">
        <v>306075000</v>
      </c>
      <c r="H34" s="12"/>
      <c r="I34" s="12"/>
      <c r="J34" s="12">
        <f t="shared" si="1"/>
        <v>15113400000</v>
      </c>
    </row>
    <row r="35" spans="3:10" s="9" customFormat="1" x14ac:dyDescent="0.2">
      <c r="C35" s="6" t="s">
        <v>8</v>
      </c>
      <c r="D35" s="6" t="s">
        <v>39</v>
      </c>
      <c r="E35" s="7">
        <f t="shared" si="3"/>
        <v>44957</v>
      </c>
      <c r="F35" s="8">
        <v>27541125000</v>
      </c>
      <c r="G35" s="8">
        <v>110750000</v>
      </c>
      <c r="H35" s="8"/>
      <c r="I35" s="8"/>
      <c r="J35" s="8">
        <f t="shared" si="1"/>
        <v>27651875000</v>
      </c>
    </row>
    <row r="36" spans="3:10" s="9" customFormat="1" x14ac:dyDescent="0.2">
      <c r="C36" s="10" t="s">
        <v>8</v>
      </c>
      <c r="D36" s="10" t="s">
        <v>40</v>
      </c>
      <c r="E36" s="11">
        <f t="shared" si="3"/>
        <v>44964</v>
      </c>
      <c r="F36" s="12">
        <v>27557700000</v>
      </c>
      <c r="G36" s="12">
        <v>35300000</v>
      </c>
      <c r="H36" s="12"/>
      <c r="I36" s="12"/>
      <c r="J36" s="12">
        <f t="shared" si="1"/>
        <v>27593000000</v>
      </c>
    </row>
    <row r="37" spans="3:10" s="9" customFormat="1" x14ac:dyDescent="0.2">
      <c r="C37" s="6" t="s">
        <v>8</v>
      </c>
      <c r="D37" s="6" t="s">
        <v>41</v>
      </c>
      <c r="E37" s="7">
        <f t="shared" si="3"/>
        <v>44971</v>
      </c>
      <c r="F37" s="8">
        <v>15803950000</v>
      </c>
      <c r="G37" s="8">
        <v>14700000</v>
      </c>
      <c r="H37" s="8"/>
      <c r="I37" s="8"/>
      <c r="J37" s="8">
        <f t="shared" si="1"/>
        <v>15818650000</v>
      </c>
    </row>
    <row r="38" spans="3:10" s="9" customFormat="1" x14ac:dyDescent="0.2">
      <c r="C38" s="10" t="s">
        <v>8</v>
      </c>
      <c r="D38" s="10" t="s">
        <v>42</v>
      </c>
      <c r="E38" s="11">
        <f t="shared" si="3"/>
        <v>44978</v>
      </c>
      <c r="F38" s="12">
        <v>22002375000</v>
      </c>
      <c r="G38" s="12">
        <v>25325000</v>
      </c>
      <c r="H38" s="12"/>
      <c r="I38" s="12"/>
      <c r="J38" s="12">
        <f t="shared" si="1"/>
        <v>22027700000</v>
      </c>
    </row>
    <row r="39" spans="3:10" s="9" customFormat="1" x14ac:dyDescent="0.2">
      <c r="C39" s="6" t="s">
        <v>8</v>
      </c>
      <c r="D39" s="6" t="s">
        <v>43</v>
      </c>
      <c r="E39" s="7">
        <f t="shared" si="3"/>
        <v>44985</v>
      </c>
      <c r="F39" s="8">
        <v>4418725000</v>
      </c>
      <c r="G39" s="8">
        <v>20400000</v>
      </c>
      <c r="H39" s="8"/>
      <c r="I39" s="8"/>
      <c r="J39" s="8">
        <f t="shared" si="1"/>
        <v>4439125000</v>
      </c>
    </row>
    <row r="40" spans="3:10" s="9" customFormat="1" x14ac:dyDescent="0.2">
      <c r="C40" s="10" t="s">
        <v>8</v>
      </c>
      <c r="D40" s="10" t="s">
        <v>43</v>
      </c>
      <c r="E40" s="11">
        <f t="shared" si="3"/>
        <v>44992</v>
      </c>
      <c r="F40" s="12">
        <v>3039725000</v>
      </c>
      <c r="G40" s="12">
        <v>29925000</v>
      </c>
      <c r="H40" s="12"/>
      <c r="I40" s="12"/>
      <c r="J40" s="12">
        <f t="shared" si="1"/>
        <v>3069650000</v>
      </c>
    </row>
    <row r="41" spans="3:10" s="9" customFormat="1" x14ac:dyDescent="0.2">
      <c r="C41" s="6" t="s">
        <v>8</v>
      </c>
      <c r="D41" s="6" t="s">
        <v>44</v>
      </c>
      <c r="E41" s="7">
        <f t="shared" si="3"/>
        <v>44999</v>
      </c>
      <c r="F41" s="8">
        <v>729950000</v>
      </c>
      <c r="G41" s="8">
        <v>27375000</v>
      </c>
      <c r="H41" s="8"/>
      <c r="I41" s="8"/>
      <c r="J41" s="8">
        <f t="shared" si="1"/>
        <v>757325000</v>
      </c>
    </row>
    <row r="42" spans="3:10" s="9" customFormat="1" x14ac:dyDescent="0.2">
      <c r="C42" s="10" t="s">
        <v>8</v>
      </c>
      <c r="D42" s="10" t="s">
        <v>45</v>
      </c>
      <c r="E42" s="11">
        <f t="shared" si="3"/>
        <v>45006</v>
      </c>
      <c r="F42" s="12">
        <v>306375000</v>
      </c>
      <c r="G42" s="12">
        <v>10000000</v>
      </c>
      <c r="H42" s="12"/>
      <c r="I42" s="12"/>
      <c r="J42" s="12">
        <f t="shared" si="1"/>
        <v>316375000</v>
      </c>
    </row>
    <row r="43" spans="3:10" s="9" customFormat="1" x14ac:dyDescent="0.2">
      <c r="C43" s="6" t="s">
        <v>8</v>
      </c>
      <c r="D43" s="6" t="s">
        <v>46</v>
      </c>
      <c r="E43" s="7">
        <f t="shared" si="3"/>
        <v>45013</v>
      </c>
      <c r="F43" s="8">
        <f>97500000+5000000000</f>
        <v>5097500000</v>
      </c>
      <c r="G43" s="8">
        <v>6679825000</v>
      </c>
      <c r="H43" s="8"/>
      <c r="I43" s="8"/>
      <c r="J43" s="8">
        <f t="shared" si="1"/>
        <v>11777325000</v>
      </c>
    </row>
    <row r="44" spans="3:10" s="9" customFormat="1" x14ac:dyDescent="0.2">
      <c r="C44" s="10" t="s">
        <v>8</v>
      </c>
      <c r="D44" s="10" t="s">
        <v>47</v>
      </c>
      <c r="E44" s="11">
        <f t="shared" si="3"/>
        <v>45020</v>
      </c>
      <c r="F44" s="12">
        <v>8499950000</v>
      </c>
      <c r="G44" s="12"/>
      <c r="H44" s="12"/>
      <c r="I44" s="12"/>
      <c r="J44" s="12">
        <f t="shared" si="1"/>
        <v>8499950000</v>
      </c>
    </row>
    <row r="45" spans="3:10" s="9" customFormat="1" x14ac:dyDescent="0.2">
      <c r="C45" s="6" t="s">
        <v>8</v>
      </c>
      <c r="D45" s="6" t="s">
        <v>48</v>
      </c>
      <c r="E45" s="7">
        <f t="shared" si="3"/>
        <v>45027</v>
      </c>
      <c r="F45" s="8">
        <f>21129750000+6000000000</f>
        <v>27129750000</v>
      </c>
      <c r="G45" s="8"/>
      <c r="H45" s="8"/>
      <c r="I45" s="8"/>
      <c r="J45" s="8">
        <f t="shared" si="1"/>
        <v>27129750000</v>
      </c>
    </row>
    <row r="46" spans="3:10" s="9" customFormat="1" x14ac:dyDescent="0.2">
      <c r="C46" s="10" t="s">
        <v>8</v>
      </c>
      <c r="D46" s="10" t="s">
        <v>49</v>
      </c>
      <c r="E46" s="11">
        <f t="shared" si="3"/>
        <v>45034</v>
      </c>
      <c r="F46" s="12">
        <v>303350000</v>
      </c>
      <c r="G46" s="12"/>
      <c r="H46" s="12"/>
      <c r="I46" s="12"/>
      <c r="J46" s="12">
        <f t="shared" si="1"/>
        <v>303350000</v>
      </c>
    </row>
    <row r="47" spans="3:10" s="9" customFormat="1" x14ac:dyDescent="0.2">
      <c r="C47" s="6" t="s">
        <v>8</v>
      </c>
      <c r="D47" s="6" t="s">
        <v>50</v>
      </c>
      <c r="E47" s="7">
        <f t="shared" si="3"/>
        <v>45041</v>
      </c>
      <c r="F47" s="8">
        <v>630200000</v>
      </c>
      <c r="G47" s="8"/>
      <c r="H47" s="8"/>
      <c r="I47" s="8"/>
      <c r="J47" s="8">
        <f t="shared" si="1"/>
        <v>630200000</v>
      </c>
    </row>
    <row r="48" spans="3:10" s="9" customFormat="1" x14ac:dyDescent="0.2">
      <c r="C48" s="10" t="s">
        <v>8</v>
      </c>
      <c r="D48" s="10" t="s">
        <v>51</v>
      </c>
      <c r="E48" s="11">
        <f t="shared" si="3"/>
        <v>45048</v>
      </c>
      <c r="F48" s="12">
        <v>62850000</v>
      </c>
      <c r="G48" s="12"/>
      <c r="H48" s="12"/>
      <c r="I48" s="12"/>
      <c r="J48" s="12">
        <f t="shared" si="1"/>
        <v>62850000</v>
      </c>
    </row>
    <row r="49" spans="3:10" s="9" customFormat="1" x14ac:dyDescent="0.2">
      <c r="C49" s="6" t="s">
        <v>8</v>
      </c>
      <c r="D49" s="6" t="s">
        <v>52</v>
      </c>
      <c r="E49" s="7">
        <f t="shared" si="3"/>
        <v>45055</v>
      </c>
      <c r="F49" s="8">
        <v>107950000</v>
      </c>
      <c r="G49" s="8"/>
      <c r="H49" s="8"/>
      <c r="I49" s="8"/>
      <c r="J49" s="8">
        <f t="shared" si="1"/>
        <v>107950000</v>
      </c>
    </row>
    <row r="50" spans="3:10" s="9" customFormat="1" x14ac:dyDescent="0.2">
      <c r="C50" s="10" t="s">
        <v>8</v>
      </c>
      <c r="D50" s="10" t="s">
        <v>53</v>
      </c>
      <c r="E50" s="11">
        <f t="shared" si="3"/>
        <v>45062</v>
      </c>
      <c r="F50" s="12">
        <v>386975000</v>
      </c>
      <c r="G50" s="12"/>
      <c r="H50" s="12"/>
      <c r="I50" s="12"/>
      <c r="J50" s="12">
        <f t="shared" si="1"/>
        <v>386975000</v>
      </c>
    </row>
    <row r="51" spans="3:10" s="9" customFormat="1" x14ac:dyDescent="0.2">
      <c r="C51" s="6" t="s">
        <v>8</v>
      </c>
      <c r="D51" s="6" t="s">
        <v>54</v>
      </c>
      <c r="E51" s="7">
        <f t="shared" si="3"/>
        <v>45069</v>
      </c>
      <c r="F51" s="8">
        <v>468050000</v>
      </c>
      <c r="G51" s="8"/>
      <c r="H51" s="8"/>
      <c r="I51" s="8"/>
      <c r="J51" s="8">
        <f t="shared" si="1"/>
        <v>468050000</v>
      </c>
    </row>
    <row r="52" spans="3:10" s="9" customFormat="1" x14ac:dyDescent="0.2">
      <c r="C52" s="10" t="s">
        <v>8</v>
      </c>
      <c r="D52" s="10" t="s">
        <v>55</v>
      </c>
      <c r="E52" s="11">
        <f t="shared" si="3"/>
        <v>45076</v>
      </c>
      <c r="F52" s="12">
        <v>1372650000</v>
      </c>
      <c r="G52" s="12"/>
      <c r="H52" s="12"/>
      <c r="I52" s="12"/>
      <c r="J52" s="12">
        <f t="shared" si="1"/>
        <v>1372650000</v>
      </c>
    </row>
    <row r="53" spans="3:10" s="9" customFormat="1" x14ac:dyDescent="0.2">
      <c r="C53" s="6" t="s">
        <v>8</v>
      </c>
      <c r="D53" s="6" t="s">
        <v>56</v>
      </c>
      <c r="E53" s="7">
        <f t="shared" si="3"/>
        <v>45083</v>
      </c>
      <c r="F53" s="8">
        <v>3467250000</v>
      </c>
      <c r="G53" s="8"/>
      <c r="H53" s="8"/>
      <c r="I53" s="8"/>
      <c r="J53" s="8">
        <f t="shared" si="1"/>
        <v>3467250000</v>
      </c>
    </row>
    <row r="54" spans="3:10" s="9" customFormat="1" x14ac:dyDescent="0.2">
      <c r="C54" s="10" t="s">
        <v>8</v>
      </c>
      <c r="D54" s="10" t="s">
        <v>57</v>
      </c>
      <c r="E54" s="11">
        <f t="shared" si="3"/>
        <v>45090</v>
      </c>
      <c r="F54" s="12">
        <v>1244225000</v>
      </c>
      <c r="G54" s="12"/>
      <c r="H54" s="12"/>
      <c r="I54" s="12"/>
      <c r="J54" s="12">
        <f t="shared" si="1"/>
        <v>1244225000</v>
      </c>
    </row>
    <row r="55" spans="3:10" s="9" customFormat="1" x14ac:dyDescent="0.2">
      <c r="C55" s="6" t="s">
        <v>8</v>
      </c>
      <c r="D55" s="6" t="s">
        <v>58</v>
      </c>
      <c r="E55" s="7">
        <f t="shared" si="3"/>
        <v>45097</v>
      </c>
      <c r="F55" s="8">
        <v>804475000</v>
      </c>
      <c r="G55" s="8"/>
      <c r="H55" s="8"/>
      <c r="I55" s="8"/>
      <c r="J55" s="8">
        <f t="shared" si="1"/>
        <v>804475000</v>
      </c>
    </row>
    <row r="56" spans="3:10" s="9" customFormat="1" x14ac:dyDescent="0.2">
      <c r="C56" s="10" t="s">
        <v>8</v>
      </c>
      <c r="D56" s="10" t="s">
        <v>59</v>
      </c>
      <c r="E56" s="11">
        <f t="shared" si="3"/>
        <v>45104</v>
      </c>
      <c r="F56" s="12">
        <v>764375000</v>
      </c>
      <c r="G56" s="12"/>
      <c r="H56" s="12"/>
      <c r="I56" s="12"/>
      <c r="J56" s="12">
        <f t="shared" si="1"/>
        <v>764375000</v>
      </c>
    </row>
    <row r="57" spans="3:10" s="9" customFormat="1" x14ac:dyDescent="0.2">
      <c r="C57" s="6" t="s">
        <v>8</v>
      </c>
      <c r="D57" s="13"/>
      <c r="E57" s="7">
        <v>45105</v>
      </c>
      <c r="F57" s="8">
        <v>20000000000</v>
      </c>
      <c r="G57" s="8"/>
      <c r="H57" s="8"/>
      <c r="I57" s="8"/>
      <c r="J57" s="8">
        <f t="shared" si="1"/>
        <v>20000000000</v>
      </c>
    </row>
    <row r="58" spans="3:10" ht="15.75" x14ac:dyDescent="0.25">
      <c r="C58" s="14" t="s">
        <v>60</v>
      </c>
      <c r="D58" s="15"/>
      <c r="E58" s="16"/>
      <c r="F58" s="17">
        <f>SUM(F5:F57)</f>
        <v>844599150000</v>
      </c>
      <c r="G58" s="17">
        <f t="shared" ref="G58:J58" si="4">SUM(G5:G57)</f>
        <v>307113700000</v>
      </c>
      <c r="H58" s="17">
        <f t="shared" si="4"/>
        <v>122625325000</v>
      </c>
      <c r="I58" s="17">
        <f t="shared" si="4"/>
        <v>244320050000</v>
      </c>
      <c r="J58" s="17">
        <f t="shared" si="4"/>
        <v>1518658225000</v>
      </c>
    </row>
    <row r="63" spans="3:10" s="19" customFormat="1" ht="15.75" x14ac:dyDescent="0.25">
      <c r="C63"/>
      <c r="D63" s="18"/>
      <c r="F63" s="20"/>
      <c r="I63" s="21"/>
    </row>
    <row r="64" spans="3:10" s="19" customFormat="1" x14ac:dyDescent="0.25">
      <c r="C64"/>
      <c r="D64" s="18"/>
    </row>
    <row r="65" spans="3:6" s="19" customFormat="1" x14ac:dyDescent="0.25">
      <c r="C65"/>
      <c r="D65" s="18"/>
    </row>
    <row r="66" spans="3:6" s="19" customFormat="1" ht="15.75" x14ac:dyDescent="0.25">
      <c r="C66"/>
      <c r="D66" s="18"/>
      <c r="F66" s="20"/>
    </row>
    <row r="67" spans="3:6" s="19" customFormat="1" ht="15.75" x14ac:dyDescent="0.25">
      <c r="C67"/>
      <c r="D67" s="18"/>
      <c r="F67" s="20"/>
    </row>
    <row r="68" spans="3:6" s="19" customFormat="1" x14ac:dyDescent="0.25">
      <c r="C68"/>
      <c r="D68" s="18"/>
    </row>
    <row r="69" spans="3:6" s="19" customFormat="1" ht="15.75" x14ac:dyDescent="0.25">
      <c r="C69"/>
      <c r="D69" s="18"/>
      <c r="F69" s="20"/>
    </row>
  </sheetData>
  <mergeCells count="3">
    <mergeCell ref="C1:J3"/>
    <mergeCell ref="C4:D4"/>
    <mergeCell ref="C58:E5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2022-07-27T10:04:30Z</dcterms:created>
  <dcterms:modified xsi:type="dcterms:W3CDTF">2022-07-27T10:05:08Z</dcterms:modified>
</cp:coreProperties>
</file>